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сравнительная " sheetId="1" r:id="rId1"/>
    <sheet name="сравнительная  (2)" sheetId="2" r:id="rId2"/>
  </sheets>
  <definedNames>
    <definedName name="_xlnm.Print_Titles" localSheetId="0">'сравнительная '!$3:$5</definedName>
    <definedName name="_xlnm.Print_Titles" localSheetId="1">'сравнительная  (2)'!$3:$5</definedName>
    <definedName name="_xlnm.Print_Area" localSheetId="0">'сравнительная '!$A$1:$K$82</definedName>
    <definedName name="_xlnm.Print_Area" localSheetId="1">'сравнительная  (2)'!$A$1:$K$82</definedName>
  </definedNames>
  <calcPr fullCalcOnLoad="1"/>
</workbook>
</file>

<file path=xl/sharedStrings.xml><?xml version="1.0" encoding="utf-8"?>
<sst xmlns="http://schemas.openxmlformats.org/spreadsheetml/2006/main" count="336" uniqueCount="165">
  <si>
    <t/>
  </si>
  <si>
    <t>(тыс. рублей)</t>
  </si>
  <si>
    <t>Наименование</t>
  </si>
  <si>
    <t>Раздел, подраздел</t>
  </si>
  <si>
    <t>Прогноз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</si>
  <si>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</si>
  <si>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</si>
  <si>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</si>
  <si>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</si>
  <si>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</si>
  <si>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</si>
  <si>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</si>
  <si>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</si>
  <si>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</si>
  <si>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</si>
  <si>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</si>
  <si>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</si>
  <si>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</si>
  <si>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</si>
  <si>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</si>
  <si>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</si>
  <si>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</si>
  <si>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</si>
  <si>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</si>
  <si>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</si>
  <si>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</si>
  <si>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</si>
  <si>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</si>
  <si>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</si>
  <si>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</si>
  <si>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</si>
  <si>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</si>
  <si>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</si>
  <si>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</si>
  <si>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</si>
  <si>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</si>
  <si>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</si>
  <si>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</si>
  <si>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</si>
  <si>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</si>
  <si>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</si>
  <si>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</si>
  <si>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</si>
  <si>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</si>
  <si>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</si>
  <si>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</si>
  <si>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</si>
  <si>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</si>
  <si>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</si>
  <si>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</si>
  <si>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</si>
  <si>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</si>
  <si>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</si>
  <si>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</si>
  <si>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</si>
  <si>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</si>
  <si>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</si>
  <si>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</si>
  <si>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</si>
  <si>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</si>
  <si>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</si>
  <si>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</si>
  <si>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</si>
  <si>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</si>
  <si>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</si>
  <si>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</si>
  <si>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</si>
  <si>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</si>
  <si>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</si>
  <si>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</si>
  <si>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</si>
  <si>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</si>
  <si>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</si>
  <si>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</si>
  <si>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</si>
  <si>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</si>
  <si>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</si>
  <si>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</si>
  <si>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</si>
  <si>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</si>
  <si>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</si>
  <si>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</si>
  <si>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</si>
  <si>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</si>
  <si>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</si>
  <si>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</si>
  <si>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</si>
  <si>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</si>
  <si>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</si>
  <si>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</si>
  <si>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</si>
  <si>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</si>
  <si>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</si>
  <si>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</si>
  <si>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</si>
  <si>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</si>
  <si>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</si>
  <si>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</si>
  <si>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</si>
  <si>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</si>
  <si>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</si>
  <si>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</si>
  <si>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</si>
  <si>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</si>
  <si>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</si>
  <si>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</si>
  <si>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</si>
  <si>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</si>
  <si>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</si>
  <si>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</si>
  <si>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</si>
  <si>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</si>
  <si>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</si>
  <si>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</si>
  <si>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</si>
  <si>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</si>
  <si>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</si>
  <si>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</si>
  <si>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</si>
  <si>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</si>
  <si>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</si>
  <si>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</si>
  <si>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</si>
  <si>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</si>
  <si>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</si>
  <si>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</si>
  <si>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</si>
  <si>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</si>
  <si>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</si>
  <si>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</si>
  <si>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</si>
  <si>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</si>
  <si>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</si>
  <si>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</si>
  <si>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</si>
  <si>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</si>
  <si>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</si>
  <si>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</si>
  <si>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</si>
  <si>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</si>
  <si>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</si>
  <si>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</si>
  <si>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</si>
  <si>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</si>
  <si>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</si>
  <si>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</si>
  <si>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Дополнительное образование детей</t>
  </si>
  <si>
    <t>0703</t>
  </si>
  <si>
    <t>Молодежная политика</t>
  </si>
  <si>
    <t>2021 год</t>
  </si>
  <si>
    <t>Межбюджетные трансферты общего характера бюджетам бюджетной системы Российской Федерации</t>
  </si>
  <si>
    <t>2022 год</t>
  </si>
  <si>
    <t>2023 год</t>
  </si>
  <si>
    <t>Темп роста к прогнозу 2022 года, %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</si>
  <si>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</si>
  <si>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</si>
  <si>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Сведения о расходах областного бюджета по разделам и подразделам классификации расходов на 2022 год и плановый период 2023 и 2024 годов в сравнении с ожидаемым исполнением за 2021 год и отчетом за 2020 год</t>
  </si>
  <si>
    <t>Исполнено за 2020 год</t>
  </si>
  <si>
    <t>Ожидаемое исполнение за 2021 год</t>
  </si>
  <si>
    <t>Темп роста к исполнению 2020 года, %</t>
  </si>
  <si>
    <t>Темп роста к ожидаемому исполнению 2021 года, %</t>
  </si>
  <si>
    <t>2024 год</t>
  </si>
  <si>
    <t>Темп роста к прогнозу 2023 года, %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</si>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</sst>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b/>
      <sz val="12"/>
      <color indexed="24"/>
      <name val="Times New Roman Cyr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top" wrapText="1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3" fontId="4" fillId="0" borderId="6">
      <alignment wrapText="1"/>
      <protection/>
    </xf>
    <xf numFmtId="173" fontId="5" fillId="0" borderId="7" applyBorder="0">
      <alignment wrapText="1"/>
      <protection/>
    </xf>
    <xf numFmtId="173" fontId="6" fillId="0" borderId="7" applyBorder="0">
      <alignment wrapText="1"/>
      <protection/>
    </xf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10" applyNumberFormat="0" applyFont="0" applyAlignment="0" applyProtection="0"/>
    <xf numFmtId="9" fontId="31" fillId="0" borderId="0" applyFont="0" applyFill="0" applyBorder="0" applyAlignment="0" applyProtection="0"/>
    <xf numFmtId="0" fontId="45" fillId="0" borderId="11" applyNumberFormat="0" applyFill="0" applyAlignment="0" applyProtection="0"/>
    <xf numFmtId="1" fontId="7" fillId="0" borderId="0">
      <alignment/>
      <protection/>
    </xf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wrapText="1"/>
    </xf>
    <xf numFmtId="0" fontId="50" fillId="0" borderId="17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wrapText="1"/>
    </xf>
    <xf numFmtId="0" fontId="51" fillId="0" borderId="19" xfId="0" applyFont="1" applyFill="1" applyBorder="1" applyAlignment="1">
      <alignment horizontal="center" wrapText="1"/>
    </xf>
    <xf numFmtId="49" fontId="51" fillId="0" borderId="19" xfId="0" applyNumberFormat="1" applyFont="1" applyFill="1" applyBorder="1" applyAlignment="1">
      <alignment horizontal="center" wrapText="1"/>
    </xf>
    <xf numFmtId="0" fontId="50" fillId="33" borderId="18" xfId="0" applyFont="1" applyFill="1" applyBorder="1" applyAlignment="1">
      <alignment wrapText="1"/>
    </xf>
    <xf numFmtId="0" fontId="50" fillId="0" borderId="19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wrapText="1"/>
    </xf>
    <xf numFmtId="0" fontId="51" fillId="0" borderId="21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vertical="center" wrapText="1"/>
    </xf>
    <xf numFmtId="172" fontId="50" fillId="0" borderId="23" xfId="0" applyNumberFormat="1" applyFont="1" applyFill="1" applyBorder="1" applyAlignment="1">
      <alignment wrapText="1"/>
    </xf>
    <xf numFmtId="172" fontId="50" fillId="0" borderId="23" xfId="0" applyNumberFormat="1" applyFont="1" applyFill="1" applyBorder="1" applyAlignment="1">
      <alignment horizontal="right" wrapText="1"/>
    </xf>
    <xf numFmtId="172" fontId="50" fillId="0" borderId="24" xfId="0" applyNumberFormat="1" applyFont="1" applyFill="1" applyBorder="1" applyAlignment="1">
      <alignment horizontal="right" wrapText="1"/>
    </xf>
    <xf numFmtId="172" fontId="51" fillId="0" borderId="25" xfId="0" applyNumberFormat="1" applyFont="1" applyFill="1" applyBorder="1" applyAlignment="1">
      <alignment wrapText="1"/>
    </xf>
    <xf numFmtId="172" fontId="51" fillId="0" borderId="26" xfId="0" applyNumberFormat="1" applyFont="1" applyFill="1" applyBorder="1" applyAlignment="1">
      <alignment horizontal="right" wrapText="1"/>
    </xf>
    <xf numFmtId="172" fontId="51" fillId="0" borderId="27" xfId="0" applyNumberFormat="1" applyFont="1" applyFill="1" applyBorder="1" applyAlignment="1">
      <alignment horizontal="right" wrapText="1"/>
    </xf>
    <xf numFmtId="172" fontId="51" fillId="0" borderId="28" xfId="0" applyNumberFormat="1" applyFont="1" applyFill="1" applyBorder="1" applyAlignment="1">
      <alignment horizontal="right" wrapText="1"/>
    </xf>
    <xf numFmtId="172" fontId="50" fillId="0" borderId="26" xfId="0" applyNumberFormat="1" applyFont="1" applyFill="1" applyBorder="1" applyAlignment="1">
      <alignment wrapText="1"/>
    </xf>
    <xf numFmtId="172" fontId="50" fillId="0" borderId="25" xfId="0" applyNumberFormat="1" applyFont="1" applyFill="1" applyBorder="1" applyAlignment="1">
      <alignment wrapText="1"/>
    </xf>
    <xf numFmtId="172" fontId="50" fillId="0" borderId="26" xfId="0" applyNumberFormat="1" applyFont="1" applyFill="1" applyBorder="1" applyAlignment="1">
      <alignment horizontal="right" wrapText="1"/>
    </xf>
    <xf numFmtId="172" fontId="50" fillId="0" borderId="27" xfId="0" applyNumberFormat="1" applyFont="1" applyFill="1" applyBorder="1" applyAlignment="1">
      <alignment horizontal="right" wrapText="1"/>
    </xf>
    <xf numFmtId="172" fontId="50" fillId="0" borderId="28" xfId="0" applyNumberFormat="1" applyFont="1" applyFill="1" applyBorder="1" applyAlignment="1">
      <alignment horizontal="right" wrapText="1"/>
    </xf>
    <xf numFmtId="172" fontId="51" fillId="0" borderId="29" xfId="0" applyNumberFormat="1" applyFont="1" applyFill="1" applyBorder="1" applyAlignment="1">
      <alignment wrapText="1"/>
    </xf>
    <xf numFmtId="172" fontId="51" fillId="0" borderId="30" xfId="0" applyNumberFormat="1" applyFont="1" applyFill="1" applyBorder="1" applyAlignment="1">
      <alignment horizontal="right" wrapText="1"/>
    </xf>
    <xf numFmtId="172" fontId="51" fillId="0" borderId="31" xfId="0" applyNumberFormat="1" applyFont="1" applyFill="1" applyBorder="1" applyAlignment="1">
      <alignment horizontal="right" wrapText="1"/>
    </xf>
    <xf numFmtId="172" fontId="51" fillId="0" borderId="32" xfId="0" applyNumberFormat="1" applyFont="1" applyFill="1" applyBorder="1" applyAlignment="1">
      <alignment horizontal="right" wrapText="1"/>
    </xf>
    <xf numFmtId="0" fontId="50" fillId="0" borderId="13" xfId="0" applyFont="1" applyFill="1" applyBorder="1" applyAlignment="1">
      <alignment horizontal="right" wrapText="1"/>
    </xf>
    <xf numFmtId="0" fontId="51" fillId="0" borderId="14" xfId="0" applyFont="1" applyFill="1" applyBorder="1" applyAlignment="1">
      <alignment wrapText="1"/>
    </xf>
    <xf numFmtId="172" fontId="50" fillId="0" borderId="14" xfId="0" applyNumberFormat="1" applyFont="1" applyFill="1" applyBorder="1" applyAlignment="1">
      <alignment wrapText="1"/>
    </xf>
    <xf numFmtId="172" fontId="50" fillId="0" borderId="14" xfId="0" applyNumberFormat="1" applyFont="1" applyFill="1" applyBorder="1" applyAlignment="1">
      <alignment horizontal="right" wrapText="1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 wrapText="1"/>
    </xf>
    <xf numFmtId="0" fontId="48" fillId="0" borderId="22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top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="120" zoomScaleSheetLayoutView="1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33203125" defaultRowHeight="12.75"/>
  <cols>
    <col min="1" max="1" width="71.33203125" style="1" customWidth="1"/>
    <col min="2" max="2" width="12.33203125" style="1" customWidth="1"/>
    <col min="3" max="3" width="15.5" style="1" customWidth="1"/>
    <col min="4" max="4" width="16.16015625" style="1" customWidth="1"/>
    <col min="5" max="5" width="12" style="1" customWidth="1"/>
    <col min="6" max="6" width="16.16015625" style="1" customWidth="1"/>
    <col min="7" max="7" width="13.66015625" style="1" customWidth="1"/>
    <col min="8" max="8" width="16" style="1" customWidth="1"/>
    <col min="9" max="9" width="11.83203125" style="1" customWidth="1"/>
    <col min="10" max="10" width="15.66015625" style="1" customWidth="1"/>
    <col min="11" max="11" width="12.33203125" style="1" customWidth="1"/>
    <col min="12" max="16384" width="9.33203125" style="1" customWidth="1"/>
  </cols>
  <sheetData>
    <row r="1" spans="1:11" ht="42" customHeight="1">
      <c r="A1" s="40" t="s">
        <v>156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 customHeight="1" thickBot="1">
      <c r="A2" s="1" t="s">
        <v>0</v>
      </c>
      <c r="F2" s="2"/>
      <c r="G2" s="2"/>
      <c r="H2" s="2"/>
      <c r="I2" s="2"/>
      <c r="J2" s="47" t="s">
        <v>1</v>
      </c>
      <c r="K2" s="47"/>
    </row>
    <row r="3" spans="1:11" ht="18" customHeight="1" thickBot="1">
      <c r="A3" s="41" t="s">
        <v>2</v>
      </c>
      <c r="B3" s="41" t="s">
        <v>3</v>
      </c>
      <c r="C3" s="41" t="s">
        <v>157</v>
      </c>
      <c r="D3" s="43" t="s">
        <v>149</v>
      </c>
      <c r="E3" s="44"/>
      <c r="F3" s="43" t="s">
        <v>151</v>
      </c>
      <c r="G3" s="44"/>
      <c r="H3" s="45" t="s">
        <v>152</v>
      </c>
      <c r="I3" s="46"/>
      <c r="J3" s="43" t="s">
        <v>161</v>
      </c>
      <c r="K3" s="44"/>
    </row>
    <row r="4" spans="1:11" ht="73.5" customHeight="1" thickBot="1">
      <c r="A4" s="42"/>
      <c r="B4" s="42"/>
      <c r="C4" s="42"/>
      <c r="D4" s="3" t="s">
        <v>158</v>
      </c>
      <c r="E4" s="16" t="s">
        <v>159</v>
      </c>
      <c r="F4" s="16" t="s">
        <v>4</v>
      </c>
      <c r="G4" s="16" t="s">
        <v>160</v>
      </c>
      <c r="H4" s="16" t="s">
        <v>4</v>
      </c>
      <c r="I4" s="16" t="s">
        <v>153</v>
      </c>
      <c r="J4" s="16" t="s">
        <v>4</v>
      </c>
      <c r="K4" s="16" t="s">
        <v>162</v>
      </c>
    </row>
    <row r="5" spans="1:11" ht="14.25" customHeight="1" thickBot="1">
      <c r="A5" s="4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8.75" customHeight="1">
      <c r="A6" s="7" t="s">
        <v>5</v>
      </c>
      <c r="B6" s="8" t="s">
        <v>6</v>
      </c>
      <c r="C6" s="17">
        <f>SUM(C7:C15)</f>
        <v>2098731.6</v>
      </c>
      <c r="D6" s="17">
        <f>SUM(D7:D15)</f>
        <v>2379479.8000000003</v>
      </c>
      <c r="E6" s="17">
        <f>D6/C6*100</f>
        <v>113.3770416379112</v>
      </c>
      <c r="F6" s="18">
        <f>SUM(F7:F15)</f>
        <v>5038889</v>
      </c>
      <c r="G6" s="18">
        <f>F6/D6*100</f>
        <v>211.76431083802433</v>
      </c>
      <c r="H6" s="18">
        <f>SUM(H7:H15)</f>
        <v>4536131.7</v>
      </c>
      <c r="I6" s="18">
        <f>H6/F6*100</f>
        <v>90.02245733136809</v>
      </c>
      <c r="J6" s="18">
        <f>SUM(J7:J15)</f>
        <v>4148920</v>
      </c>
      <c r="K6" s="19">
        <f>J6/H6*100</f>
        <v>91.46383470303563</v>
      </c>
    </row>
    <row r="7" spans="1:11" ht="36.75" customHeight="1">
      <c r="A7" s="9" t="s">
        <v>7</v>
      </c>
      <c r="B7" s="10" t="s">
        <v>8</v>
      </c>
      <c r="C7" s="20">
        <v>4721.5</v>
      </c>
      <c r="D7" s="20">
        <v>5245.6</v>
      </c>
      <c r="E7" s="20">
        <f>D7/C7*100</f>
        <v>111.10028592608283</v>
      </c>
      <c r="F7" s="21">
        <v>5382.1</v>
      </c>
      <c r="G7" s="22">
        <f>F7/D7*100</f>
        <v>102.60218087540034</v>
      </c>
      <c r="H7" s="22">
        <v>5382.1</v>
      </c>
      <c r="I7" s="22">
        <f>H7/F7*100</f>
        <v>100</v>
      </c>
      <c r="J7" s="22">
        <v>5382.1</v>
      </c>
      <c r="K7" s="23">
        <f>J7/H7*100</f>
        <v>100</v>
      </c>
    </row>
    <row r="8" spans="1:11" ht="51.75" customHeight="1">
      <c r="A8" s="9" t="s">
        <v>9</v>
      </c>
      <c r="B8" s="10" t="s">
        <v>10</v>
      </c>
      <c r="C8" s="20">
        <v>131947.8</v>
      </c>
      <c r="D8" s="20">
        <v>146444.4</v>
      </c>
      <c r="E8" s="20">
        <f>D8/C8*100</f>
        <v>110.98661743507661</v>
      </c>
      <c r="F8" s="21">
        <v>138020</v>
      </c>
      <c r="G8" s="22">
        <f aca="true" t="shared" si="0" ref="G8:G70">F8/D8*100</f>
        <v>94.24737306445313</v>
      </c>
      <c r="H8" s="22">
        <v>138020</v>
      </c>
      <c r="I8" s="22">
        <f aca="true" t="shared" si="1" ref="I8:I70">H8/F8*100</f>
        <v>100</v>
      </c>
      <c r="J8" s="22">
        <v>138020</v>
      </c>
      <c r="K8" s="23">
        <f aca="true" t="shared" si="2" ref="K8:K70">J8/H8*100</f>
        <v>100</v>
      </c>
    </row>
    <row r="9" spans="1:11" ht="51" customHeight="1">
      <c r="A9" s="9" t="s">
        <v>11</v>
      </c>
      <c r="B9" s="10" t="s">
        <v>12</v>
      </c>
      <c r="C9" s="20">
        <v>225570.1</v>
      </c>
      <c r="D9" s="20">
        <v>207037.1</v>
      </c>
      <c r="E9" s="20">
        <f aca="true" t="shared" si="3" ref="E9:E71">D9/C9*100</f>
        <v>91.7839288097137</v>
      </c>
      <c r="F9" s="21">
        <v>208760.4</v>
      </c>
      <c r="G9" s="22">
        <f t="shared" si="0"/>
        <v>100.83236289534581</v>
      </c>
      <c r="H9" s="22">
        <v>208760.4</v>
      </c>
      <c r="I9" s="22">
        <f t="shared" si="1"/>
        <v>100</v>
      </c>
      <c r="J9" s="22">
        <v>208760.4</v>
      </c>
      <c r="K9" s="23">
        <f t="shared" si="2"/>
        <v>100</v>
      </c>
    </row>
    <row r="10" spans="1:11" ht="18" customHeight="1">
      <c r="A10" s="9" t="s">
        <v>13</v>
      </c>
      <c r="B10" s="10" t="s">
        <v>14</v>
      </c>
      <c r="C10" s="20">
        <v>205062.5</v>
      </c>
      <c r="D10" s="20">
        <v>223617.5</v>
      </c>
      <c r="E10" s="20">
        <f t="shared" si="3"/>
        <v>109.04846083511124</v>
      </c>
      <c r="F10" s="21">
        <v>213585.9</v>
      </c>
      <c r="G10" s="22">
        <f t="shared" si="0"/>
        <v>95.51394680648876</v>
      </c>
      <c r="H10" s="22">
        <v>212200.3</v>
      </c>
      <c r="I10" s="22">
        <f t="shared" si="1"/>
        <v>99.3512680378246</v>
      </c>
      <c r="J10" s="22">
        <v>212197.4</v>
      </c>
      <c r="K10" s="23">
        <f t="shared" si="2"/>
        <v>99.99863336668233</v>
      </c>
    </row>
    <row r="11" spans="1:11" ht="50.25" customHeight="1">
      <c r="A11" s="9" t="s">
        <v>15</v>
      </c>
      <c r="B11" s="10" t="s">
        <v>16</v>
      </c>
      <c r="C11" s="20">
        <v>210679.8</v>
      </c>
      <c r="D11" s="20">
        <v>217830.7</v>
      </c>
      <c r="E11" s="20">
        <f t="shared" si="3"/>
        <v>103.39420295633471</v>
      </c>
      <c r="F11" s="21">
        <v>231346.2</v>
      </c>
      <c r="G11" s="22">
        <f t="shared" si="0"/>
        <v>106.20458916029743</v>
      </c>
      <c r="H11" s="22">
        <v>235496.8</v>
      </c>
      <c r="I11" s="22">
        <f t="shared" si="1"/>
        <v>101.79410770524866</v>
      </c>
      <c r="J11" s="22">
        <v>236955.4</v>
      </c>
      <c r="K11" s="23">
        <f t="shared" si="2"/>
        <v>100.6193714734128</v>
      </c>
    </row>
    <row r="12" spans="1:11" ht="18" customHeight="1">
      <c r="A12" s="9" t="s">
        <v>17</v>
      </c>
      <c r="B12" s="10" t="s">
        <v>18</v>
      </c>
      <c r="C12" s="20">
        <v>314072.8</v>
      </c>
      <c r="D12" s="20">
        <v>94184.5</v>
      </c>
      <c r="E12" s="20">
        <f t="shared" si="3"/>
        <v>29.988111036676845</v>
      </c>
      <c r="F12" s="21">
        <v>77226.5</v>
      </c>
      <c r="G12" s="22">
        <f t="shared" si="0"/>
        <v>81.99491423748069</v>
      </c>
      <c r="H12" s="22">
        <v>77226.5</v>
      </c>
      <c r="I12" s="22">
        <f t="shared" si="1"/>
        <v>100</v>
      </c>
      <c r="J12" s="22">
        <v>77226.5</v>
      </c>
      <c r="K12" s="23">
        <f t="shared" si="2"/>
        <v>100</v>
      </c>
    </row>
    <row r="13" spans="1:11" ht="18.75" customHeight="1">
      <c r="A13" s="9" t="s">
        <v>19</v>
      </c>
      <c r="B13" s="10" t="s">
        <v>20</v>
      </c>
      <c r="C13" s="20">
        <v>3185</v>
      </c>
      <c r="D13" s="20">
        <v>5200</v>
      </c>
      <c r="E13" s="20">
        <f t="shared" si="3"/>
        <v>163.26530612244898</v>
      </c>
      <c r="F13" s="21">
        <v>5200</v>
      </c>
      <c r="G13" s="22">
        <f t="shared" si="0"/>
        <v>100</v>
      </c>
      <c r="H13" s="22">
        <v>5200</v>
      </c>
      <c r="I13" s="22">
        <f t="shared" si="1"/>
        <v>100</v>
      </c>
      <c r="J13" s="22">
        <v>5200</v>
      </c>
      <c r="K13" s="23">
        <f t="shared" si="2"/>
        <v>100</v>
      </c>
    </row>
    <row r="14" spans="1:11" ht="18" customHeight="1">
      <c r="A14" s="9" t="s">
        <v>21</v>
      </c>
      <c r="B14" s="10" t="s">
        <v>22</v>
      </c>
      <c r="C14" s="20">
        <v>0</v>
      </c>
      <c r="D14" s="20">
        <v>35245.9</v>
      </c>
      <c r="E14" s="20" t="e">
        <f t="shared" si="3"/>
        <v>#DIV/0!</v>
      </c>
      <c r="F14" s="21">
        <v>40000</v>
      </c>
      <c r="G14" s="22">
        <f t="shared" si="0"/>
        <v>113.48837737155245</v>
      </c>
      <c r="H14" s="22">
        <v>40000</v>
      </c>
      <c r="I14" s="22">
        <f t="shared" si="1"/>
        <v>100</v>
      </c>
      <c r="J14" s="22">
        <v>40000</v>
      </c>
      <c r="K14" s="23">
        <f t="shared" si="2"/>
        <v>100</v>
      </c>
    </row>
    <row r="15" spans="1:11" ht="18.75" customHeight="1">
      <c r="A15" s="9" t="s">
        <v>23</v>
      </c>
      <c r="B15" s="10" t="s">
        <v>24</v>
      </c>
      <c r="C15" s="20">
        <v>1003492.1</v>
      </c>
      <c r="D15" s="20">
        <v>1444674.1</v>
      </c>
      <c r="E15" s="20">
        <f t="shared" si="3"/>
        <v>143.96467097249698</v>
      </c>
      <c r="F15" s="21">
        <v>4119367.9</v>
      </c>
      <c r="G15" s="22">
        <f t="shared" si="0"/>
        <v>285.14167312890845</v>
      </c>
      <c r="H15" s="22">
        <v>3613845.6</v>
      </c>
      <c r="I15" s="22">
        <f t="shared" si="1"/>
        <v>87.72815848761651</v>
      </c>
      <c r="J15" s="22">
        <v>3225178.2</v>
      </c>
      <c r="K15" s="23">
        <f t="shared" si="2"/>
        <v>89.24504688302125</v>
      </c>
    </row>
    <row r="16" spans="1:11" ht="19.5" customHeight="1">
      <c r="A16" s="12" t="s">
        <v>25</v>
      </c>
      <c r="B16" s="13" t="s">
        <v>26</v>
      </c>
      <c r="C16" s="24">
        <f aca="true" t="shared" si="4" ref="C16:J16">SUM(C17)</f>
        <v>27632.1</v>
      </c>
      <c r="D16" s="24">
        <f t="shared" si="4"/>
        <v>33663</v>
      </c>
      <c r="E16" s="25">
        <f t="shared" si="3"/>
        <v>121.82570271532023</v>
      </c>
      <c r="F16" s="26">
        <f t="shared" si="4"/>
        <v>34040.5</v>
      </c>
      <c r="G16" s="27">
        <f t="shared" si="0"/>
        <v>101.12140926239492</v>
      </c>
      <c r="H16" s="26">
        <f t="shared" si="4"/>
        <v>35245.4</v>
      </c>
      <c r="I16" s="27">
        <f t="shared" si="1"/>
        <v>103.53960723256121</v>
      </c>
      <c r="J16" s="26">
        <f t="shared" si="4"/>
        <v>36498.6</v>
      </c>
      <c r="K16" s="28">
        <f t="shared" si="2"/>
        <v>103.55564130354597</v>
      </c>
    </row>
    <row r="17" spans="1:11" ht="18.75" customHeight="1">
      <c r="A17" s="9" t="s">
        <v>27</v>
      </c>
      <c r="B17" s="10" t="s">
        <v>28</v>
      </c>
      <c r="C17" s="20">
        <v>27632.1</v>
      </c>
      <c r="D17" s="20">
        <v>33663</v>
      </c>
      <c r="E17" s="20">
        <f t="shared" si="3"/>
        <v>121.82570271532023</v>
      </c>
      <c r="F17" s="21">
        <v>34040.5</v>
      </c>
      <c r="G17" s="22">
        <f t="shared" si="0"/>
        <v>101.12140926239492</v>
      </c>
      <c r="H17" s="22">
        <v>35245.4</v>
      </c>
      <c r="I17" s="22">
        <f t="shared" si="1"/>
        <v>103.53960723256121</v>
      </c>
      <c r="J17" s="22">
        <v>36498.6</v>
      </c>
      <c r="K17" s="23">
        <f t="shared" si="2"/>
        <v>103.55564130354597</v>
      </c>
    </row>
    <row r="18" spans="1:11" ht="36.75" customHeight="1">
      <c r="A18" s="12" t="s">
        <v>29</v>
      </c>
      <c r="B18" s="13" t="s">
        <v>30</v>
      </c>
      <c r="C18" s="24">
        <f aca="true" t="shared" si="5" ref="C18:J18">SUM(C19:C22)</f>
        <v>579792.2</v>
      </c>
      <c r="D18" s="24">
        <f t="shared" si="5"/>
        <v>594531.5</v>
      </c>
      <c r="E18" s="25">
        <f t="shared" si="3"/>
        <v>102.54216941862965</v>
      </c>
      <c r="F18" s="26">
        <f t="shared" si="5"/>
        <v>523022.1</v>
      </c>
      <c r="G18" s="27">
        <f t="shared" si="0"/>
        <v>87.97214277124088</v>
      </c>
      <c r="H18" s="26">
        <f t="shared" si="5"/>
        <v>522413.8</v>
      </c>
      <c r="I18" s="27">
        <f t="shared" si="1"/>
        <v>99.88369516316806</v>
      </c>
      <c r="J18" s="26">
        <f t="shared" si="5"/>
        <v>524599.4</v>
      </c>
      <c r="K18" s="28">
        <f t="shared" si="2"/>
        <v>100.41836567104467</v>
      </c>
    </row>
    <row r="19" spans="1:11" ht="17.25" customHeight="1">
      <c r="A19" s="9" t="s">
        <v>31</v>
      </c>
      <c r="B19" s="10" t="s">
        <v>32</v>
      </c>
      <c r="C19" s="20">
        <v>93769.1</v>
      </c>
      <c r="D19" s="20">
        <v>71964.3</v>
      </c>
      <c r="E19" s="20">
        <f t="shared" si="3"/>
        <v>76.74628422369416</v>
      </c>
      <c r="F19" s="21">
        <v>57037.1</v>
      </c>
      <c r="G19" s="22">
        <f t="shared" si="0"/>
        <v>79.25749295136616</v>
      </c>
      <c r="H19" s="22">
        <v>56379.1</v>
      </c>
      <c r="I19" s="22">
        <f t="shared" si="1"/>
        <v>98.84636490985692</v>
      </c>
      <c r="J19" s="22">
        <v>58564.7</v>
      </c>
      <c r="K19" s="23">
        <f t="shared" si="2"/>
        <v>103.87661385158684</v>
      </c>
    </row>
    <row r="20" spans="1:11" ht="17.25" customHeight="1">
      <c r="A20" s="9" t="s">
        <v>163</v>
      </c>
      <c r="B20" s="10" t="s">
        <v>33</v>
      </c>
      <c r="C20" s="20">
        <v>27404.4</v>
      </c>
      <c r="D20" s="20">
        <v>47475.1</v>
      </c>
      <c r="E20" s="20">
        <f t="shared" si="3"/>
        <v>173.2389689246982</v>
      </c>
      <c r="F20" s="21">
        <v>20912.2</v>
      </c>
      <c r="G20" s="22">
        <f t="shared" si="0"/>
        <v>44.04877504207469</v>
      </c>
      <c r="H20" s="22">
        <v>20912.2</v>
      </c>
      <c r="I20" s="22">
        <f t="shared" si="1"/>
        <v>100</v>
      </c>
      <c r="J20" s="22">
        <v>20912.2</v>
      </c>
      <c r="K20" s="23">
        <f t="shared" si="2"/>
        <v>100</v>
      </c>
    </row>
    <row r="21" spans="1:11" ht="50.25" customHeight="1">
      <c r="A21" s="9" t="s">
        <v>164</v>
      </c>
      <c r="B21" s="10" t="s">
        <v>34</v>
      </c>
      <c r="C21" s="20">
        <v>331590.8</v>
      </c>
      <c r="D21" s="20">
        <v>399908.3</v>
      </c>
      <c r="E21" s="20">
        <f t="shared" si="3"/>
        <v>120.60295400234264</v>
      </c>
      <c r="F21" s="21">
        <v>369585.8</v>
      </c>
      <c r="G21" s="22">
        <f t="shared" si="0"/>
        <v>92.41763674322338</v>
      </c>
      <c r="H21" s="22">
        <v>369635.5</v>
      </c>
      <c r="I21" s="22">
        <f t="shared" si="1"/>
        <v>100.01344748634824</v>
      </c>
      <c r="J21" s="22">
        <v>369635.5</v>
      </c>
      <c r="K21" s="23">
        <f t="shared" si="2"/>
        <v>100</v>
      </c>
    </row>
    <row r="22" spans="1:11" ht="33.75" customHeight="1">
      <c r="A22" s="9" t="s">
        <v>35</v>
      </c>
      <c r="B22" s="10" t="s">
        <v>36</v>
      </c>
      <c r="C22" s="20">
        <v>127027.9</v>
      </c>
      <c r="D22" s="20">
        <v>75183.8</v>
      </c>
      <c r="E22" s="20">
        <f t="shared" si="3"/>
        <v>59.18684005639706</v>
      </c>
      <c r="F22" s="21">
        <v>75487</v>
      </c>
      <c r="G22" s="22">
        <f t="shared" si="0"/>
        <v>100.40327836581817</v>
      </c>
      <c r="H22" s="22">
        <v>75487</v>
      </c>
      <c r="I22" s="22">
        <f t="shared" si="1"/>
        <v>100</v>
      </c>
      <c r="J22" s="22">
        <v>75487</v>
      </c>
      <c r="K22" s="23">
        <f t="shared" si="2"/>
        <v>100</v>
      </c>
    </row>
    <row r="23" spans="1:11" ht="18" customHeight="1">
      <c r="A23" s="12" t="s">
        <v>37</v>
      </c>
      <c r="B23" s="13" t="s">
        <v>38</v>
      </c>
      <c r="C23" s="24">
        <f>SUM(C24:C32)</f>
        <v>21901442.799999997</v>
      </c>
      <c r="D23" s="24">
        <f>SUM(D24:D32)</f>
        <v>16809064.8</v>
      </c>
      <c r="E23" s="25">
        <f t="shared" si="3"/>
        <v>76.74866424781843</v>
      </c>
      <c r="F23" s="26">
        <f>SUM(F24:F32)</f>
        <v>15193314.1</v>
      </c>
      <c r="G23" s="27">
        <f t="shared" si="0"/>
        <v>90.38762287358188</v>
      </c>
      <c r="H23" s="26">
        <f>SUM(H24:H32)</f>
        <v>14136792.2</v>
      </c>
      <c r="I23" s="27">
        <f t="shared" si="1"/>
        <v>93.0461392883334</v>
      </c>
      <c r="J23" s="26">
        <f>SUM(J24:J32)</f>
        <v>14303507.700000001</v>
      </c>
      <c r="K23" s="28">
        <f t="shared" si="2"/>
        <v>101.17930218992682</v>
      </c>
    </row>
    <row r="24" spans="1:11" ht="18" customHeight="1">
      <c r="A24" s="9" t="s">
        <v>39</v>
      </c>
      <c r="B24" s="10" t="s">
        <v>40</v>
      </c>
      <c r="C24" s="20">
        <v>348289.8</v>
      </c>
      <c r="D24" s="20">
        <v>378585.1</v>
      </c>
      <c r="E24" s="20">
        <f t="shared" si="3"/>
        <v>108.69830239071025</v>
      </c>
      <c r="F24" s="21">
        <v>380354.6</v>
      </c>
      <c r="G24" s="22">
        <f t="shared" si="0"/>
        <v>100.46739821509088</v>
      </c>
      <c r="H24" s="22">
        <v>391200.8</v>
      </c>
      <c r="I24" s="22">
        <f t="shared" si="1"/>
        <v>102.85160216282385</v>
      </c>
      <c r="J24" s="22">
        <v>391200.8</v>
      </c>
      <c r="K24" s="23">
        <f t="shared" si="2"/>
        <v>100</v>
      </c>
    </row>
    <row r="25" spans="1:11" ht="18" customHeight="1">
      <c r="A25" s="9" t="s">
        <v>41</v>
      </c>
      <c r="B25" s="10" t="s">
        <v>42</v>
      </c>
      <c r="C25" s="20">
        <v>3752.9</v>
      </c>
      <c r="D25" s="20">
        <v>3513.8</v>
      </c>
      <c r="E25" s="20">
        <f t="shared" si="3"/>
        <v>93.6289269631485</v>
      </c>
      <c r="F25" s="21">
        <v>3513.8</v>
      </c>
      <c r="G25" s="22">
        <f t="shared" si="0"/>
        <v>100</v>
      </c>
      <c r="H25" s="22">
        <v>3513.8</v>
      </c>
      <c r="I25" s="22">
        <f t="shared" si="1"/>
        <v>100</v>
      </c>
      <c r="J25" s="22">
        <v>3513.8</v>
      </c>
      <c r="K25" s="23">
        <f t="shared" si="2"/>
        <v>100</v>
      </c>
    </row>
    <row r="26" spans="1:11" ht="18" customHeight="1">
      <c r="A26" s="9" t="s">
        <v>43</v>
      </c>
      <c r="B26" s="10" t="s">
        <v>44</v>
      </c>
      <c r="C26" s="20">
        <v>2765578.2</v>
      </c>
      <c r="D26" s="20">
        <v>1869172.5</v>
      </c>
      <c r="E26" s="20">
        <f t="shared" si="3"/>
        <v>67.58704201530081</v>
      </c>
      <c r="F26" s="21">
        <v>1701800.7</v>
      </c>
      <c r="G26" s="22">
        <f t="shared" si="0"/>
        <v>91.04567395465105</v>
      </c>
      <c r="H26" s="22">
        <v>1694277.9</v>
      </c>
      <c r="I26" s="22">
        <f t="shared" si="1"/>
        <v>99.55795058728087</v>
      </c>
      <c r="J26" s="22">
        <v>1666530</v>
      </c>
      <c r="K26" s="23">
        <f t="shared" si="2"/>
        <v>98.36225804515306</v>
      </c>
    </row>
    <row r="27" spans="1:11" ht="18.75" customHeight="1">
      <c r="A27" s="9" t="s">
        <v>45</v>
      </c>
      <c r="B27" s="10" t="s">
        <v>46</v>
      </c>
      <c r="C27" s="20">
        <v>179289.7</v>
      </c>
      <c r="D27" s="20">
        <v>13326.4</v>
      </c>
      <c r="E27" s="20">
        <f t="shared" si="3"/>
        <v>7.432886551765104</v>
      </c>
      <c r="F27" s="21">
        <v>62866.8</v>
      </c>
      <c r="G27" s="22">
        <f t="shared" si="0"/>
        <v>471.7463080802017</v>
      </c>
      <c r="H27" s="22">
        <v>92614.5</v>
      </c>
      <c r="I27" s="22">
        <f t="shared" si="1"/>
        <v>147.31861650346445</v>
      </c>
      <c r="J27" s="22">
        <v>99802.6</v>
      </c>
      <c r="K27" s="23">
        <f t="shared" si="2"/>
        <v>107.76131167365801</v>
      </c>
    </row>
    <row r="28" spans="1:11" ht="19.5" customHeight="1">
      <c r="A28" s="9" t="s">
        <v>47</v>
      </c>
      <c r="B28" s="10" t="s">
        <v>48</v>
      </c>
      <c r="C28" s="20">
        <v>488911.8</v>
      </c>
      <c r="D28" s="20">
        <v>460833.8</v>
      </c>
      <c r="E28" s="20">
        <f t="shared" si="3"/>
        <v>94.2570418631745</v>
      </c>
      <c r="F28" s="21">
        <v>213777.5</v>
      </c>
      <c r="G28" s="22">
        <f t="shared" si="0"/>
        <v>46.38928394575225</v>
      </c>
      <c r="H28" s="22">
        <v>233790.8</v>
      </c>
      <c r="I28" s="22">
        <f t="shared" si="1"/>
        <v>109.36174293365765</v>
      </c>
      <c r="J28" s="22">
        <v>274770.8</v>
      </c>
      <c r="K28" s="23">
        <f t="shared" si="2"/>
        <v>117.52849128366043</v>
      </c>
    </row>
    <row r="29" spans="1:11" ht="18" customHeight="1">
      <c r="A29" s="9" t="s">
        <v>49</v>
      </c>
      <c r="B29" s="10" t="s">
        <v>50</v>
      </c>
      <c r="C29" s="20">
        <v>1127994.3</v>
      </c>
      <c r="D29" s="20">
        <v>1081918</v>
      </c>
      <c r="E29" s="20">
        <f t="shared" si="3"/>
        <v>95.91520098993408</v>
      </c>
      <c r="F29" s="21">
        <v>2811336.9</v>
      </c>
      <c r="G29" s="22">
        <f t="shared" si="0"/>
        <v>259.8475023060897</v>
      </c>
      <c r="H29" s="22">
        <v>2179626.9</v>
      </c>
      <c r="I29" s="22">
        <f t="shared" si="1"/>
        <v>77.52990756817513</v>
      </c>
      <c r="J29" s="22">
        <v>1019656.9</v>
      </c>
      <c r="K29" s="23">
        <f t="shared" si="2"/>
        <v>46.78125875579899</v>
      </c>
    </row>
    <row r="30" spans="1:11" ht="18" customHeight="1">
      <c r="A30" s="9" t="s">
        <v>51</v>
      </c>
      <c r="B30" s="10" t="s">
        <v>52</v>
      </c>
      <c r="C30" s="20">
        <v>12971757.5</v>
      </c>
      <c r="D30" s="20">
        <v>10096108</v>
      </c>
      <c r="E30" s="20">
        <f t="shared" si="3"/>
        <v>77.83145807343377</v>
      </c>
      <c r="F30" s="21">
        <v>6049663.9</v>
      </c>
      <c r="G30" s="22">
        <f t="shared" si="0"/>
        <v>59.92075263061767</v>
      </c>
      <c r="H30" s="22">
        <v>5375728.7</v>
      </c>
      <c r="I30" s="22">
        <f t="shared" si="1"/>
        <v>88.85995633575611</v>
      </c>
      <c r="J30" s="22">
        <v>5398903.4</v>
      </c>
      <c r="K30" s="23">
        <f t="shared" si="2"/>
        <v>100.43109876434056</v>
      </c>
    </row>
    <row r="31" spans="1:11" ht="18" customHeight="1">
      <c r="A31" s="9" t="s">
        <v>53</v>
      </c>
      <c r="B31" s="10" t="s">
        <v>54</v>
      </c>
      <c r="C31" s="20">
        <v>499907.9</v>
      </c>
      <c r="D31" s="20">
        <v>366944.6</v>
      </c>
      <c r="E31" s="20">
        <f t="shared" si="3"/>
        <v>73.40244072958238</v>
      </c>
      <c r="F31" s="21">
        <v>329442.3</v>
      </c>
      <c r="G31" s="22">
        <f t="shared" si="0"/>
        <v>89.77984687606795</v>
      </c>
      <c r="H31" s="22">
        <v>299792.3</v>
      </c>
      <c r="I31" s="22">
        <f t="shared" si="1"/>
        <v>90.99994141614481</v>
      </c>
      <c r="J31" s="22">
        <v>299792.3</v>
      </c>
      <c r="K31" s="23">
        <f t="shared" si="2"/>
        <v>100</v>
      </c>
    </row>
    <row r="32" spans="1:11" ht="18" customHeight="1">
      <c r="A32" s="9" t="s">
        <v>55</v>
      </c>
      <c r="B32" s="10" t="s">
        <v>56</v>
      </c>
      <c r="C32" s="20">
        <v>3515960.7</v>
      </c>
      <c r="D32" s="20">
        <v>2538662.6</v>
      </c>
      <c r="E32" s="20">
        <f t="shared" si="3"/>
        <v>72.20395267785558</v>
      </c>
      <c r="F32" s="21">
        <v>3640557.6</v>
      </c>
      <c r="G32" s="22">
        <f t="shared" si="0"/>
        <v>143.4045469453089</v>
      </c>
      <c r="H32" s="22">
        <v>3866246.5</v>
      </c>
      <c r="I32" s="22">
        <f t="shared" si="1"/>
        <v>106.19929485527162</v>
      </c>
      <c r="J32" s="22">
        <v>5149337.1</v>
      </c>
      <c r="K32" s="23">
        <f t="shared" si="2"/>
        <v>133.1869838097493</v>
      </c>
    </row>
    <row r="33" spans="1:11" ht="19.5" customHeight="1">
      <c r="A33" s="12" t="s">
        <v>57</v>
      </c>
      <c r="B33" s="13" t="s">
        <v>58</v>
      </c>
      <c r="C33" s="24">
        <f aca="true" t="shared" si="6" ref="C33:J33">SUM(C34:C37)</f>
        <v>4259062.100000001</v>
      </c>
      <c r="D33" s="24">
        <f t="shared" si="6"/>
        <v>5443949.100000001</v>
      </c>
      <c r="E33" s="25">
        <f t="shared" si="3"/>
        <v>127.8203738799676</v>
      </c>
      <c r="F33" s="26">
        <f t="shared" si="6"/>
        <v>3818800</v>
      </c>
      <c r="G33" s="27">
        <f t="shared" si="0"/>
        <v>70.14760663357413</v>
      </c>
      <c r="H33" s="26">
        <f t="shared" si="6"/>
        <v>2950558</v>
      </c>
      <c r="I33" s="27">
        <f t="shared" si="1"/>
        <v>77.26400963653504</v>
      </c>
      <c r="J33" s="26">
        <f t="shared" si="6"/>
        <v>1800067.3</v>
      </c>
      <c r="K33" s="28">
        <f t="shared" si="2"/>
        <v>61.00769074866517</v>
      </c>
    </row>
    <row r="34" spans="1:11" ht="18" customHeight="1">
      <c r="A34" s="9" t="s">
        <v>59</v>
      </c>
      <c r="B34" s="10" t="s">
        <v>60</v>
      </c>
      <c r="C34" s="20">
        <v>807440.5</v>
      </c>
      <c r="D34" s="20">
        <v>1307146.8</v>
      </c>
      <c r="E34" s="20">
        <f t="shared" si="3"/>
        <v>161.8876932727551</v>
      </c>
      <c r="F34" s="21">
        <v>988170.5</v>
      </c>
      <c r="G34" s="22">
        <f t="shared" si="0"/>
        <v>75.59751513754996</v>
      </c>
      <c r="H34" s="22">
        <v>844855.7</v>
      </c>
      <c r="I34" s="22">
        <f t="shared" si="1"/>
        <v>85.49695624388706</v>
      </c>
      <c r="J34" s="22">
        <v>102013.2</v>
      </c>
      <c r="K34" s="23">
        <f t="shared" si="2"/>
        <v>12.074630022618065</v>
      </c>
    </row>
    <row r="35" spans="1:11" ht="18" customHeight="1">
      <c r="A35" s="9" t="s">
        <v>61</v>
      </c>
      <c r="B35" s="10" t="s">
        <v>62</v>
      </c>
      <c r="C35" s="20">
        <v>1733408.9</v>
      </c>
      <c r="D35" s="20">
        <v>1835380.6</v>
      </c>
      <c r="E35" s="20">
        <f t="shared" si="3"/>
        <v>105.88272622807003</v>
      </c>
      <c r="F35" s="21">
        <v>1846340.6</v>
      </c>
      <c r="G35" s="22">
        <f t="shared" si="0"/>
        <v>100.59715134833613</v>
      </c>
      <c r="H35" s="22">
        <v>1291611.3</v>
      </c>
      <c r="I35" s="22">
        <f t="shared" si="1"/>
        <v>69.95520219833762</v>
      </c>
      <c r="J35" s="22">
        <v>852145.1</v>
      </c>
      <c r="K35" s="23">
        <f t="shared" si="2"/>
        <v>65.9753518725022</v>
      </c>
    </row>
    <row r="36" spans="1:11" ht="18.75" customHeight="1">
      <c r="A36" s="9" t="s">
        <v>63</v>
      </c>
      <c r="B36" s="10" t="s">
        <v>64</v>
      </c>
      <c r="C36" s="20">
        <v>1537951.8</v>
      </c>
      <c r="D36" s="20">
        <v>1967141.7</v>
      </c>
      <c r="E36" s="20">
        <f t="shared" si="3"/>
        <v>127.90658979039524</v>
      </c>
      <c r="F36" s="21">
        <v>774164.9</v>
      </c>
      <c r="G36" s="22">
        <f t="shared" si="0"/>
        <v>39.35481109469644</v>
      </c>
      <c r="H36" s="22">
        <v>608617.8</v>
      </c>
      <c r="I36" s="22">
        <f t="shared" si="1"/>
        <v>78.61604162110683</v>
      </c>
      <c r="J36" s="22">
        <v>640680.9</v>
      </c>
      <c r="K36" s="23">
        <f t="shared" si="2"/>
        <v>105.268183086331</v>
      </c>
    </row>
    <row r="37" spans="1:11" ht="31.5" customHeight="1">
      <c r="A37" s="9" t="s">
        <v>65</v>
      </c>
      <c r="B37" s="10" t="s">
        <v>66</v>
      </c>
      <c r="C37" s="20">
        <v>180260.9</v>
      </c>
      <c r="D37" s="20">
        <v>334280</v>
      </c>
      <c r="E37" s="20">
        <f t="shared" si="3"/>
        <v>185.44232276661216</v>
      </c>
      <c r="F37" s="21">
        <v>210124</v>
      </c>
      <c r="G37" s="22">
        <f t="shared" si="0"/>
        <v>62.85868134498026</v>
      </c>
      <c r="H37" s="22">
        <v>205473.2</v>
      </c>
      <c r="I37" s="22">
        <f t="shared" si="1"/>
        <v>97.78664026955512</v>
      </c>
      <c r="J37" s="22">
        <v>205228.1</v>
      </c>
      <c r="K37" s="23">
        <f t="shared" si="2"/>
        <v>99.88071437053591</v>
      </c>
    </row>
    <row r="38" spans="1:11" ht="19.5" customHeight="1">
      <c r="A38" s="12" t="s">
        <v>67</v>
      </c>
      <c r="B38" s="13" t="s">
        <v>68</v>
      </c>
      <c r="C38" s="24">
        <f>SUM(C39:C40)</f>
        <v>196945.80000000002</v>
      </c>
      <c r="D38" s="24">
        <f>SUM(D39:D40)</f>
        <v>171296.8</v>
      </c>
      <c r="E38" s="25">
        <f t="shared" si="3"/>
        <v>86.97661996346201</v>
      </c>
      <c r="F38" s="26">
        <f>SUM(F39:F40)</f>
        <v>152893.7</v>
      </c>
      <c r="G38" s="27">
        <f t="shared" si="0"/>
        <v>89.2566002400512</v>
      </c>
      <c r="H38" s="26">
        <f>SUM(H39:H40)</f>
        <v>148523.5</v>
      </c>
      <c r="I38" s="27">
        <f t="shared" si="1"/>
        <v>97.1416742481868</v>
      </c>
      <c r="J38" s="26">
        <f>SUM(J39:J40)</f>
        <v>148831.5</v>
      </c>
      <c r="K38" s="28">
        <f t="shared" si="2"/>
        <v>100.207374590553</v>
      </c>
    </row>
    <row r="39" spans="1:11" ht="31.5" customHeight="1">
      <c r="A39" s="9" t="s">
        <v>69</v>
      </c>
      <c r="B39" s="10" t="s">
        <v>70</v>
      </c>
      <c r="C39" s="20">
        <v>178687.6</v>
      </c>
      <c r="D39" s="20">
        <v>153487</v>
      </c>
      <c r="E39" s="20">
        <f t="shared" si="3"/>
        <v>85.89683895245109</v>
      </c>
      <c r="F39" s="21">
        <v>137670.6</v>
      </c>
      <c r="G39" s="22">
        <f t="shared" si="0"/>
        <v>89.6952836396568</v>
      </c>
      <c r="H39" s="22">
        <v>132965.9</v>
      </c>
      <c r="I39" s="22">
        <f t="shared" si="1"/>
        <v>96.58264001173815</v>
      </c>
      <c r="J39" s="22">
        <v>132965.9</v>
      </c>
      <c r="K39" s="23">
        <f t="shared" si="2"/>
        <v>100</v>
      </c>
    </row>
    <row r="40" spans="1:11" ht="18.75" customHeight="1">
      <c r="A40" s="9" t="s">
        <v>71</v>
      </c>
      <c r="B40" s="10" t="s">
        <v>72</v>
      </c>
      <c r="C40" s="20">
        <v>18258.2</v>
      </c>
      <c r="D40" s="20">
        <v>17809.8</v>
      </c>
      <c r="E40" s="20">
        <f t="shared" si="3"/>
        <v>97.54411716379488</v>
      </c>
      <c r="F40" s="21">
        <v>15223.1</v>
      </c>
      <c r="G40" s="22">
        <f t="shared" si="0"/>
        <v>85.47597390200902</v>
      </c>
      <c r="H40" s="22">
        <v>15557.6</v>
      </c>
      <c r="I40" s="22">
        <f t="shared" si="1"/>
        <v>102.19731854878442</v>
      </c>
      <c r="J40" s="22">
        <v>15865.6</v>
      </c>
      <c r="K40" s="23">
        <f t="shared" si="2"/>
        <v>101.97973980562554</v>
      </c>
    </row>
    <row r="41" spans="1:11" ht="22.5" customHeight="1">
      <c r="A41" s="12" t="s">
        <v>73</v>
      </c>
      <c r="B41" s="13" t="s">
        <v>74</v>
      </c>
      <c r="C41" s="24">
        <f aca="true" t="shared" si="7" ref="C41:J41">SUM(C42:C48)</f>
        <v>16898298.1</v>
      </c>
      <c r="D41" s="24">
        <f t="shared" si="7"/>
        <v>18496196.2</v>
      </c>
      <c r="E41" s="25">
        <f t="shared" si="3"/>
        <v>109.45597059860128</v>
      </c>
      <c r="F41" s="26">
        <f t="shared" si="7"/>
        <v>20151045.700000003</v>
      </c>
      <c r="G41" s="27">
        <f t="shared" si="0"/>
        <v>108.94697202660515</v>
      </c>
      <c r="H41" s="26">
        <f t="shared" si="7"/>
        <v>17285781.6</v>
      </c>
      <c r="I41" s="27">
        <f t="shared" si="1"/>
        <v>85.78106494989488</v>
      </c>
      <c r="J41" s="26">
        <f t="shared" si="7"/>
        <v>16548268.499999998</v>
      </c>
      <c r="K41" s="28">
        <f t="shared" si="2"/>
        <v>95.733411904267</v>
      </c>
    </row>
    <row r="42" spans="1:11" ht="18" customHeight="1">
      <c r="A42" s="9" t="s">
        <v>75</v>
      </c>
      <c r="B42" s="10" t="s">
        <v>76</v>
      </c>
      <c r="C42" s="20">
        <v>4626149.4</v>
      </c>
      <c r="D42" s="20">
        <v>5445176.9</v>
      </c>
      <c r="E42" s="20">
        <f t="shared" si="3"/>
        <v>117.70430284849857</v>
      </c>
      <c r="F42" s="21">
        <v>5031114.4</v>
      </c>
      <c r="G42" s="22">
        <f t="shared" si="0"/>
        <v>92.3957934222486</v>
      </c>
      <c r="H42" s="22">
        <v>4761036.4</v>
      </c>
      <c r="I42" s="22">
        <f t="shared" si="1"/>
        <v>94.6318453820092</v>
      </c>
      <c r="J42" s="22">
        <v>4708536.4</v>
      </c>
      <c r="K42" s="23">
        <f t="shared" si="2"/>
        <v>98.89729891584109</v>
      </c>
    </row>
    <row r="43" spans="1:11" ht="18" customHeight="1">
      <c r="A43" s="9" t="s">
        <v>77</v>
      </c>
      <c r="B43" s="10" t="s">
        <v>78</v>
      </c>
      <c r="C43" s="20">
        <v>9073296</v>
      </c>
      <c r="D43" s="20">
        <v>9251156.9</v>
      </c>
      <c r="E43" s="20">
        <f t="shared" si="3"/>
        <v>101.96026780124885</v>
      </c>
      <c r="F43" s="21">
        <v>11505654.9</v>
      </c>
      <c r="G43" s="22">
        <f t="shared" si="0"/>
        <v>124.36990340094654</v>
      </c>
      <c r="H43" s="22">
        <v>9248803</v>
      </c>
      <c r="I43" s="22">
        <f t="shared" si="1"/>
        <v>80.3848462376531</v>
      </c>
      <c r="J43" s="22">
        <v>8512846.1</v>
      </c>
      <c r="K43" s="23">
        <f t="shared" si="2"/>
        <v>92.04267946889992</v>
      </c>
    </row>
    <row r="44" spans="1:11" ht="18" customHeight="1">
      <c r="A44" s="9" t="s">
        <v>146</v>
      </c>
      <c r="B44" s="11" t="s">
        <v>147</v>
      </c>
      <c r="C44" s="20">
        <v>242872.7</v>
      </c>
      <c r="D44" s="20">
        <v>184862.1</v>
      </c>
      <c r="E44" s="20">
        <f t="shared" si="3"/>
        <v>76.11481240995798</v>
      </c>
      <c r="F44" s="21">
        <v>244136.3</v>
      </c>
      <c r="G44" s="22">
        <f t="shared" si="0"/>
        <v>132.0640087935818</v>
      </c>
      <c r="H44" s="22">
        <v>224186.1</v>
      </c>
      <c r="I44" s="22">
        <f t="shared" si="1"/>
        <v>91.82825331587314</v>
      </c>
      <c r="J44" s="22">
        <v>209275.1</v>
      </c>
      <c r="K44" s="23">
        <f t="shared" si="2"/>
        <v>93.34882938772743</v>
      </c>
    </row>
    <row r="45" spans="1:11" ht="18.75" customHeight="1">
      <c r="A45" s="9" t="s">
        <v>79</v>
      </c>
      <c r="B45" s="10" t="s">
        <v>80</v>
      </c>
      <c r="C45" s="20">
        <v>1562047.5</v>
      </c>
      <c r="D45" s="20">
        <v>1625204.7</v>
      </c>
      <c r="E45" s="20">
        <f t="shared" si="3"/>
        <v>104.04323171990609</v>
      </c>
      <c r="F45" s="21">
        <v>1749779.8</v>
      </c>
      <c r="G45" s="22">
        <f t="shared" si="0"/>
        <v>107.66519442135505</v>
      </c>
      <c r="H45" s="22">
        <v>1697651.8</v>
      </c>
      <c r="I45" s="22">
        <f t="shared" si="1"/>
        <v>97.02088228473092</v>
      </c>
      <c r="J45" s="22">
        <v>1672411.7</v>
      </c>
      <c r="K45" s="23">
        <f t="shared" si="2"/>
        <v>98.51323457495819</v>
      </c>
    </row>
    <row r="46" spans="1:11" ht="32.25" customHeight="1">
      <c r="A46" s="9" t="s">
        <v>81</v>
      </c>
      <c r="B46" s="10" t="s">
        <v>82</v>
      </c>
      <c r="C46" s="20">
        <v>441007</v>
      </c>
      <c r="D46" s="20">
        <v>714980.8</v>
      </c>
      <c r="E46" s="20">
        <f t="shared" si="3"/>
        <v>162.12459212665559</v>
      </c>
      <c r="F46" s="21">
        <v>450362.8</v>
      </c>
      <c r="G46" s="22">
        <f t="shared" si="0"/>
        <v>62.98949566198141</v>
      </c>
      <c r="H46" s="22">
        <v>287347.8</v>
      </c>
      <c r="I46" s="22">
        <f t="shared" si="1"/>
        <v>63.803626764910426</v>
      </c>
      <c r="J46" s="22">
        <v>378202.4</v>
      </c>
      <c r="K46" s="23">
        <f t="shared" si="2"/>
        <v>131.61833847344576</v>
      </c>
    </row>
    <row r="47" spans="1:11" ht="18" customHeight="1">
      <c r="A47" s="9" t="s">
        <v>148</v>
      </c>
      <c r="B47" s="10" t="s">
        <v>83</v>
      </c>
      <c r="C47" s="20">
        <v>262203</v>
      </c>
      <c r="D47" s="20">
        <v>691211.2</v>
      </c>
      <c r="E47" s="20">
        <f t="shared" si="3"/>
        <v>263.6168159784594</v>
      </c>
      <c r="F47" s="21">
        <v>552485.6</v>
      </c>
      <c r="G47" s="22">
        <f t="shared" si="0"/>
        <v>79.93007057756009</v>
      </c>
      <c r="H47" s="22">
        <v>385250.2</v>
      </c>
      <c r="I47" s="22">
        <f t="shared" si="1"/>
        <v>69.73036039310347</v>
      </c>
      <c r="J47" s="22">
        <v>385250.2</v>
      </c>
      <c r="K47" s="23">
        <f t="shared" si="2"/>
        <v>100</v>
      </c>
    </row>
    <row r="48" spans="1:11" ht="21" customHeight="1">
      <c r="A48" s="9" t="s">
        <v>84</v>
      </c>
      <c r="B48" s="10" t="s">
        <v>85</v>
      </c>
      <c r="C48" s="20">
        <v>690722.5</v>
      </c>
      <c r="D48" s="20">
        <v>583603.6</v>
      </c>
      <c r="E48" s="20">
        <f t="shared" si="3"/>
        <v>84.49176043925021</v>
      </c>
      <c r="F48" s="21">
        <v>617511.9</v>
      </c>
      <c r="G48" s="22">
        <f t="shared" si="0"/>
        <v>105.81015949867343</v>
      </c>
      <c r="H48" s="22">
        <v>681506.3</v>
      </c>
      <c r="I48" s="22">
        <f t="shared" si="1"/>
        <v>110.36326587390461</v>
      </c>
      <c r="J48" s="22">
        <v>681746.6</v>
      </c>
      <c r="K48" s="23">
        <f t="shared" si="2"/>
        <v>100.03526012892323</v>
      </c>
    </row>
    <row r="49" spans="1:11" ht="20.25" customHeight="1">
      <c r="A49" s="12" t="s">
        <v>86</v>
      </c>
      <c r="B49" s="13" t="s">
        <v>87</v>
      </c>
      <c r="C49" s="24">
        <f aca="true" t="shared" si="8" ref="C49:J49">SUM(C50:C51)</f>
        <v>1081390.3</v>
      </c>
      <c r="D49" s="24">
        <f t="shared" si="8"/>
        <v>1562122.9</v>
      </c>
      <c r="E49" s="25">
        <f t="shared" si="3"/>
        <v>144.45505013314803</v>
      </c>
      <c r="F49" s="26">
        <f t="shared" si="8"/>
        <v>1462913.4</v>
      </c>
      <c r="G49" s="27">
        <f t="shared" si="0"/>
        <v>93.64905923855287</v>
      </c>
      <c r="H49" s="26">
        <f t="shared" si="8"/>
        <v>1515529.7</v>
      </c>
      <c r="I49" s="27">
        <f t="shared" si="1"/>
        <v>103.59667906521331</v>
      </c>
      <c r="J49" s="26">
        <f t="shared" si="8"/>
        <v>1426406.2000000002</v>
      </c>
      <c r="K49" s="28">
        <f t="shared" si="2"/>
        <v>94.11931683028054</v>
      </c>
    </row>
    <row r="50" spans="1:11" ht="21" customHeight="1">
      <c r="A50" s="9" t="s">
        <v>88</v>
      </c>
      <c r="B50" s="10" t="s">
        <v>89</v>
      </c>
      <c r="C50" s="20">
        <v>986399.6</v>
      </c>
      <c r="D50" s="20">
        <v>1344573</v>
      </c>
      <c r="E50" s="20">
        <f t="shared" si="3"/>
        <v>136.3111866630927</v>
      </c>
      <c r="F50" s="21">
        <v>916230</v>
      </c>
      <c r="G50" s="22">
        <f t="shared" si="0"/>
        <v>68.14282303749964</v>
      </c>
      <c r="H50" s="22">
        <v>1007450.4</v>
      </c>
      <c r="I50" s="22">
        <f t="shared" si="1"/>
        <v>109.95605906813792</v>
      </c>
      <c r="J50" s="22">
        <v>975474.8</v>
      </c>
      <c r="K50" s="23">
        <f t="shared" si="2"/>
        <v>96.82608692199636</v>
      </c>
    </row>
    <row r="51" spans="1:11" ht="19.5" customHeight="1">
      <c r="A51" s="9" t="s">
        <v>90</v>
      </c>
      <c r="B51" s="10" t="s">
        <v>91</v>
      </c>
      <c r="C51" s="20">
        <v>94990.7</v>
      </c>
      <c r="D51" s="20">
        <v>217549.9</v>
      </c>
      <c r="E51" s="20">
        <f t="shared" si="3"/>
        <v>229.02231481608203</v>
      </c>
      <c r="F51" s="21">
        <v>546683.4</v>
      </c>
      <c r="G51" s="22">
        <f t="shared" si="0"/>
        <v>251.29103713676727</v>
      </c>
      <c r="H51" s="22">
        <v>508079.3</v>
      </c>
      <c r="I51" s="22">
        <f t="shared" si="1"/>
        <v>92.9384905413261</v>
      </c>
      <c r="J51" s="22">
        <v>450931.4</v>
      </c>
      <c r="K51" s="23">
        <f t="shared" si="2"/>
        <v>88.75216919878453</v>
      </c>
    </row>
    <row r="52" spans="1:11" ht="19.5" customHeight="1">
      <c r="A52" s="12" t="s">
        <v>92</v>
      </c>
      <c r="B52" s="13" t="s">
        <v>93</v>
      </c>
      <c r="C52" s="24">
        <f aca="true" t="shared" si="9" ref="C52:J52">SUM(C53:C58)</f>
        <v>10278744.8</v>
      </c>
      <c r="D52" s="24">
        <f t="shared" si="9"/>
        <v>10714438.899999999</v>
      </c>
      <c r="E52" s="25">
        <f t="shared" si="3"/>
        <v>104.23878701609557</v>
      </c>
      <c r="F52" s="26">
        <f t="shared" si="9"/>
        <v>7072091.4</v>
      </c>
      <c r="G52" s="27">
        <f t="shared" si="0"/>
        <v>66.00524270104337</v>
      </c>
      <c r="H52" s="26">
        <f t="shared" si="9"/>
        <v>6301761.300000001</v>
      </c>
      <c r="I52" s="27">
        <f t="shared" si="1"/>
        <v>89.10746402400852</v>
      </c>
      <c r="J52" s="26">
        <f t="shared" si="9"/>
        <v>6235082.1</v>
      </c>
      <c r="K52" s="28">
        <f t="shared" si="2"/>
        <v>98.94189581569836</v>
      </c>
    </row>
    <row r="53" spans="1:11" ht="20.25" customHeight="1">
      <c r="A53" s="9" t="s">
        <v>94</v>
      </c>
      <c r="B53" s="10" t="s">
        <v>95</v>
      </c>
      <c r="C53" s="20">
        <v>2845287.8</v>
      </c>
      <c r="D53" s="20">
        <v>3141847.9</v>
      </c>
      <c r="E53" s="20">
        <f t="shared" si="3"/>
        <v>110.4228507218145</v>
      </c>
      <c r="F53" s="21">
        <v>1773702.4</v>
      </c>
      <c r="G53" s="22">
        <f t="shared" si="0"/>
        <v>56.45411415364824</v>
      </c>
      <c r="H53" s="22">
        <v>1465464.3</v>
      </c>
      <c r="I53" s="22">
        <f t="shared" si="1"/>
        <v>82.62176901829756</v>
      </c>
      <c r="J53" s="22">
        <v>1566517.3</v>
      </c>
      <c r="K53" s="23">
        <f t="shared" si="2"/>
        <v>106.89563027908629</v>
      </c>
    </row>
    <row r="54" spans="1:11" ht="20.25" customHeight="1">
      <c r="A54" s="9" t="s">
        <v>96</v>
      </c>
      <c r="B54" s="10" t="s">
        <v>97</v>
      </c>
      <c r="C54" s="20">
        <v>727219.7</v>
      </c>
      <c r="D54" s="20">
        <v>1116376</v>
      </c>
      <c r="E54" s="20">
        <f t="shared" si="3"/>
        <v>153.51289300881152</v>
      </c>
      <c r="F54" s="21">
        <v>1057168.9</v>
      </c>
      <c r="G54" s="22">
        <f t="shared" si="0"/>
        <v>94.69649114635212</v>
      </c>
      <c r="H54" s="22">
        <v>949368.9</v>
      </c>
      <c r="I54" s="22">
        <f t="shared" si="1"/>
        <v>89.80295390831115</v>
      </c>
      <c r="J54" s="22">
        <v>769855.2</v>
      </c>
      <c r="K54" s="23">
        <f t="shared" si="2"/>
        <v>81.09125967787652</v>
      </c>
    </row>
    <row r="55" spans="1:11" ht="19.5" customHeight="1">
      <c r="A55" s="9" t="s">
        <v>98</v>
      </c>
      <c r="B55" s="10" t="s">
        <v>99</v>
      </c>
      <c r="C55" s="20">
        <v>64151.9</v>
      </c>
      <c r="D55" s="20">
        <v>101183.6</v>
      </c>
      <c r="E55" s="20">
        <f t="shared" si="3"/>
        <v>157.7250245121345</v>
      </c>
      <c r="F55" s="21">
        <v>91089.7</v>
      </c>
      <c r="G55" s="22">
        <f t="shared" si="0"/>
        <v>90.02417387798022</v>
      </c>
      <c r="H55" s="22">
        <v>91089.7</v>
      </c>
      <c r="I55" s="22">
        <f t="shared" si="1"/>
        <v>100</v>
      </c>
      <c r="J55" s="22">
        <v>91089.7</v>
      </c>
      <c r="K55" s="23">
        <f t="shared" si="2"/>
        <v>100</v>
      </c>
    </row>
    <row r="56" spans="1:11" ht="18.75" customHeight="1">
      <c r="A56" s="9" t="s">
        <v>100</v>
      </c>
      <c r="B56" s="10" t="s">
        <v>101</v>
      </c>
      <c r="C56" s="20">
        <v>209221</v>
      </c>
      <c r="D56" s="20">
        <v>260945.6</v>
      </c>
      <c r="E56" s="20">
        <f t="shared" si="3"/>
        <v>124.7224704977034</v>
      </c>
      <c r="F56" s="21">
        <v>243519.5</v>
      </c>
      <c r="G56" s="22">
        <f t="shared" si="0"/>
        <v>93.32194143147076</v>
      </c>
      <c r="H56" s="22">
        <v>243519.5</v>
      </c>
      <c r="I56" s="22">
        <f t="shared" si="1"/>
        <v>100</v>
      </c>
      <c r="J56" s="22">
        <v>243519.5</v>
      </c>
      <c r="K56" s="23">
        <f t="shared" si="2"/>
        <v>100</v>
      </c>
    </row>
    <row r="57" spans="1:11" ht="35.25" customHeight="1">
      <c r="A57" s="9" t="s">
        <v>102</v>
      </c>
      <c r="B57" s="10" t="s">
        <v>103</v>
      </c>
      <c r="C57" s="20">
        <v>105820</v>
      </c>
      <c r="D57" s="20">
        <v>106519.1</v>
      </c>
      <c r="E57" s="20">
        <f t="shared" si="3"/>
        <v>100.66065016065015</v>
      </c>
      <c r="F57" s="21">
        <v>106519.1</v>
      </c>
      <c r="G57" s="22">
        <f t="shared" si="0"/>
        <v>100</v>
      </c>
      <c r="H57" s="22">
        <v>106519.1</v>
      </c>
      <c r="I57" s="22">
        <f t="shared" si="1"/>
        <v>100</v>
      </c>
      <c r="J57" s="22">
        <v>106519.1</v>
      </c>
      <c r="K57" s="23">
        <f t="shared" si="2"/>
        <v>100</v>
      </c>
    </row>
    <row r="58" spans="1:11" ht="18" customHeight="1">
      <c r="A58" s="9" t="s">
        <v>104</v>
      </c>
      <c r="B58" s="10" t="s">
        <v>105</v>
      </c>
      <c r="C58" s="20">
        <v>6327044.4</v>
      </c>
      <c r="D58" s="20">
        <v>5987566.7</v>
      </c>
      <c r="E58" s="20">
        <f t="shared" si="3"/>
        <v>94.6344979023697</v>
      </c>
      <c r="F58" s="21">
        <v>3800091.8</v>
      </c>
      <c r="G58" s="22">
        <f t="shared" si="0"/>
        <v>63.466379422545714</v>
      </c>
      <c r="H58" s="22">
        <v>3445799.8</v>
      </c>
      <c r="I58" s="22">
        <f t="shared" si="1"/>
        <v>90.67675154584424</v>
      </c>
      <c r="J58" s="22">
        <v>3457581.3</v>
      </c>
      <c r="K58" s="23">
        <f t="shared" si="2"/>
        <v>100.34190901050026</v>
      </c>
    </row>
    <row r="59" spans="1:11" ht="22.5" customHeight="1">
      <c r="A59" s="12" t="s">
        <v>106</v>
      </c>
      <c r="B59" s="13" t="s">
        <v>107</v>
      </c>
      <c r="C59" s="24">
        <f aca="true" t="shared" si="10" ref="C59:J59">SUM(C60:C64)</f>
        <v>16166102.799999997</v>
      </c>
      <c r="D59" s="24">
        <f t="shared" si="10"/>
        <v>17992046.5</v>
      </c>
      <c r="E59" s="25">
        <f t="shared" si="3"/>
        <v>111.29489106057153</v>
      </c>
      <c r="F59" s="26">
        <f t="shared" si="10"/>
        <v>17847557.599999998</v>
      </c>
      <c r="G59" s="27">
        <f t="shared" si="0"/>
        <v>99.19692904306355</v>
      </c>
      <c r="H59" s="26">
        <f t="shared" si="10"/>
        <v>18160987.4</v>
      </c>
      <c r="I59" s="27">
        <f t="shared" si="1"/>
        <v>101.75614953611355</v>
      </c>
      <c r="J59" s="26">
        <f t="shared" si="10"/>
        <v>19169609.8</v>
      </c>
      <c r="K59" s="28">
        <f t="shared" si="2"/>
        <v>105.55378613389712</v>
      </c>
    </row>
    <row r="60" spans="1:11" ht="19.5" customHeight="1">
      <c r="A60" s="9" t="s">
        <v>108</v>
      </c>
      <c r="B60" s="10" t="s">
        <v>109</v>
      </c>
      <c r="C60" s="20">
        <v>409997.7</v>
      </c>
      <c r="D60" s="20">
        <v>439960.1</v>
      </c>
      <c r="E60" s="20">
        <f t="shared" si="3"/>
        <v>107.30794343480463</v>
      </c>
      <c r="F60" s="21">
        <v>458418.3</v>
      </c>
      <c r="G60" s="22">
        <f t="shared" si="0"/>
        <v>104.19542590339444</v>
      </c>
      <c r="H60" s="22">
        <v>458418.3</v>
      </c>
      <c r="I60" s="22">
        <f t="shared" si="1"/>
        <v>100</v>
      </c>
      <c r="J60" s="22">
        <v>458418.3</v>
      </c>
      <c r="K60" s="23">
        <f t="shared" si="2"/>
        <v>100</v>
      </c>
    </row>
    <row r="61" spans="1:11" ht="18.75" customHeight="1">
      <c r="A61" s="9" t="s">
        <v>110</v>
      </c>
      <c r="B61" s="10" t="s">
        <v>111</v>
      </c>
      <c r="C61" s="20">
        <v>1994818.9</v>
      </c>
      <c r="D61" s="20">
        <v>1925807.7</v>
      </c>
      <c r="E61" s="20">
        <f t="shared" si="3"/>
        <v>96.54047793511481</v>
      </c>
      <c r="F61" s="21">
        <v>1976932</v>
      </c>
      <c r="G61" s="22">
        <f t="shared" si="0"/>
        <v>102.65469392400914</v>
      </c>
      <c r="H61" s="22">
        <v>1965252.3</v>
      </c>
      <c r="I61" s="22">
        <f t="shared" si="1"/>
        <v>99.40920072111737</v>
      </c>
      <c r="J61" s="22">
        <v>2458031.7</v>
      </c>
      <c r="K61" s="23">
        <f t="shared" si="2"/>
        <v>125.07461255738004</v>
      </c>
    </row>
    <row r="62" spans="1:11" ht="19.5" customHeight="1">
      <c r="A62" s="9" t="s">
        <v>112</v>
      </c>
      <c r="B62" s="10" t="s">
        <v>113</v>
      </c>
      <c r="C62" s="20">
        <v>8618194.2</v>
      </c>
      <c r="D62" s="20">
        <v>8964673.7</v>
      </c>
      <c r="E62" s="20">
        <f t="shared" si="3"/>
        <v>104.02032597501689</v>
      </c>
      <c r="F62" s="21">
        <v>9039015.1</v>
      </c>
      <c r="G62" s="22">
        <f t="shared" si="0"/>
        <v>100.82927056229609</v>
      </c>
      <c r="H62" s="22">
        <v>9219958.9</v>
      </c>
      <c r="I62" s="22">
        <f t="shared" si="1"/>
        <v>102.00180880326222</v>
      </c>
      <c r="J62" s="22">
        <v>9413337.3</v>
      </c>
      <c r="K62" s="23">
        <f t="shared" si="2"/>
        <v>102.09738895907661</v>
      </c>
    </row>
    <row r="63" spans="1:11" ht="20.25" customHeight="1">
      <c r="A63" s="9" t="s">
        <v>114</v>
      </c>
      <c r="B63" s="10" t="s">
        <v>115</v>
      </c>
      <c r="C63" s="20">
        <v>4559327.3</v>
      </c>
      <c r="D63" s="20">
        <v>5729525</v>
      </c>
      <c r="E63" s="20">
        <f t="shared" si="3"/>
        <v>125.66601656345225</v>
      </c>
      <c r="F63" s="21">
        <v>5443445.2</v>
      </c>
      <c r="G63" s="22">
        <f t="shared" si="0"/>
        <v>95.00691942176708</v>
      </c>
      <c r="H63" s="22">
        <v>5605637.4</v>
      </c>
      <c r="I63" s="22">
        <f t="shared" si="1"/>
        <v>102.97958726579999</v>
      </c>
      <c r="J63" s="22">
        <v>5924892.3</v>
      </c>
      <c r="K63" s="23">
        <f t="shared" si="2"/>
        <v>105.6952470739545</v>
      </c>
    </row>
    <row r="64" spans="1:11" ht="18.75" customHeight="1">
      <c r="A64" s="9" t="s">
        <v>116</v>
      </c>
      <c r="B64" s="10" t="s">
        <v>117</v>
      </c>
      <c r="C64" s="20">
        <v>583764.7</v>
      </c>
      <c r="D64" s="20">
        <v>932080</v>
      </c>
      <c r="E64" s="20">
        <f t="shared" si="3"/>
        <v>159.66707133884594</v>
      </c>
      <c r="F64" s="21">
        <v>929747</v>
      </c>
      <c r="G64" s="22">
        <f t="shared" si="0"/>
        <v>99.74969959660115</v>
      </c>
      <c r="H64" s="22">
        <v>911720.5</v>
      </c>
      <c r="I64" s="22">
        <f t="shared" si="1"/>
        <v>98.06113921314078</v>
      </c>
      <c r="J64" s="22">
        <v>914930.2</v>
      </c>
      <c r="K64" s="23">
        <f t="shared" si="2"/>
        <v>100.35204868158607</v>
      </c>
    </row>
    <row r="65" spans="1:11" ht="20.25" customHeight="1">
      <c r="A65" s="12" t="s">
        <v>118</v>
      </c>
      <c r="B65" s="13" t="s">
        <v>119</v>
      </c>
      <c r="C65" s="24">
        <f aca="true" t="shared" si="11" ref="C65:J65">SUM(C66:C69)</f>
        <v>3463406.1</v>
      </c>
      <c r="D65" s="24">
        <f t="shared" si="11"/>
        <v>1862211.5</v>
      </c>
      <c r="E65" s="25">
        <f t="shared" si="3"/>
        <v>53.76821101054248</v>
      </c>
      <c r="F65" s="26">
        <f t="shared" si="11"/>
        <v>1617651.2000000002</v>
      </c>
      <c r="G65" s="27">
        <f t="shared" si="0"/>
        <v>86.86721137744023</v>
      </c>
      <c r="H65" s="26">
        <f t="shared" si="11"/>
        <v>1281803</v>
      </c>
      <c r="I65" s="27">
        <f t="shared" si="1"/>
        <v>79.23852805845907</v>
      </c>
      <c r="J65" s="26">
        <f t="shared" si="11"/>
        <v>1250146</v>
      </c>
      <c r="K65" s="28">
        <f t="shared" si="2"/>
        <v>97.53027571319461</v>
      </c>
    </row>
    <row r="66" spans="1:11" ht="18.75" customHeight="1">
      <c r="A66" s="9" t="s">
        <v>120</v>
      </c>
      <c r="B66" s="10" t="s">
        <v>121</v>
      </c>
      <c r="C66" s="20">
        <v>17664.7</v>
      </c>
      <c r="D66" s="20">
        <v>48914.4</v>
      </c>
      <c r="E66" s="20">
        <f t="shared" si="3"/>
        <v>276.90478751408176</v>
      </c>
      <c r="F66" s="21">
        <v>24215.4</v>
      </c>
      <c r="G66" s="22">
        <f t="shared" si="0"/>
        <v>49.50566704283401</v>
      </c>
      <c r="H66" s="22">
        <v>17762.3</v>
      </c>
      <c r="I66" s="22">
        <f t="shared" si="1"/>
        <v>73.35125581241688</v>
      </c>
      <c r="J66" s="22">
        <v>17762.3</v>
      </c>
      <c r="K66" s="23">
        <f t="shared" si="2"/>
        <v>100</v>
      </c>
    </row>
    <row r="67" spans="1:11" ht="18" customHeight="1">
      <c r="A67" s="9" t="s">
        <v>122</v>
      </c>
      <c r="B67" s="10" t="s">
        <v>123</v>
      </c>
      <c r="C67" s="20">
        <v>2592153</v>
      </c>
      <c r="D67" s="20">
        <v>873001.2</v>
      </c>
      <c r="E67" s="20">
        <f t="shared" si="3"/>
        <v>33.67861387811599</v>
      </c>
      <c r="F67" s="21">
        <v>582721.5</v>
      </c>
      <c r="G67" s="22">
        <f t="shared" si="0"/>
        <v>66.74922096327016</v>
      </c>
      <c r="H67" s="22">
        <v>249018.2</v>
      </c>
      <c r="I67" s="22">
        <f t="shared" si="1"/>
        <v>42.73365578582565</v>
      </c>
      <c r="J67" s="22">
        <v>241675.5</v>
      </c>
      <c r="K67" s="23">
        <f t="shared" si="2"/>
        <v>97.05134002253651</v>
      </c>
    </row>
    <row r="68" spans="1:11" ht="18" customHeight="1">
      <c r="A68" s="9" t="s">
        <v>124</v>
      </c>
      <c r="B68" s="10" t="s">
        <v>125</v>
      </c>
      <c r="C68" s="20">
        <v>795015.4</v>
      </c>
      <c r="D68" s="20">
        <v>872396.9</v>
      </c>
      <c r="E68" s="20">
        <f t="shared" si="3"/>
        <v>109.73333346750265</v>
      </c>
      <c r="F68" s="21">
        <v>942065.2</v>
      </c>
      <c r="G68" s="22">
        <f t="shared" si="0"/>
        <v>107.98584910148121</v>
      </c>
      <c r="H68" s="22">
        <v>946265.1</v>
      </c>
      <c r="I68" s="22">
        <f t="shared" si="1"/>
        <v>100.44581839983051</v>
      </c>
      <c r="J68" s="22">
        <v>921950.8</v>
      </c>
      <c r="K68" s="23">
        <f t="shared" si="2"/>
        <v>97.43049807078377</v>
      </c>
    </row>
    <row r="69" spans="1:11" ht="18" customHeight="1">
      <c r="A69" s="9" t="s">
        <v>126</v>
      </c>
      <c r="B69" s="10" t="s">
        <v>127</v>
      </c>
      <c r="C69" s="20">
        <v>58573</v>
      </c>
      <c r="D69" s="20">
        <v>67899</v>
      </c>
      <c r="E69" s="20">
        <f t="shared" si="3"/>
        <v>115.9220118484626</v>
      </c>
      <c r="F69" s="21">
        <v>68649.1</v>
      </c>
      <c r="G69" s="22">
        <f t="shared" si="0"/>
        <v>101.10472908290255</v>
      </c>
      <c r="H69" s="22">
        <v>68757.4</v>
      </c>
      <c r="I69" s="22">
        <f t="shared" si="1"/>
        <v>100.15775880528656</v>
      </c>
      <c r="J69" s="22">
        <v>68757.4</v>
      </c>
      <c r="K69" s="23">
        <f t="shared" si="2"/>
        <v>100</v>
      </c>
    </row>
    <row r="70" spans="1:11" ht="17.25" customHeight="1">
      <c r="A70" s="12" t="s">
        <v>128</v>
      </c>
      <c r="B70" s="13" t="s">
        <v>129</v>
      </c>
      <c r="C70" s="24">
        <f aca="true" t="shared" si="12" ref="C70:J70">SUM(C71:C73)</f>
        <v>472923.49999999994</v>
      </c>
      <c r="D70" s="24">
        <f t="shared" si="12"/>
        <v>442533.10000000003</v>
      </c>
      <c r="E70" s="25">
        <f t="shared" si="3"/>
        <v>93.57392897582804</v>
      </c>
      <c r="F70" s="26">
        <f t="shared" si="12"/>
        <v>430214.2</v>
      </c>
      <c r="G70" s="27">
        <f t="shared" si="0"/>
        <v>97.21627602545436</v>
      </c>
      <c r="H70" s="26">
        <f t="shared" si="12"/>
        <v>430214.2</v>
      </c>
      <c r="I70" s="27">
        <f t="shared" si="1"/>
        <v>100</v>
      </c>
      <c r="J70" s="26">
        <f t="shared" si="12"/>
        <v>430214.2</v>
      </c>
      <c r="K70" s="28">
        <f t="shared" si="2"/>
        <v>100</v>
      </c>
    </row>
    <row r="71" spans="1:11" ht="18.75" customHeight="1">
      <c r="A71" s="9" t="s">
        <v>130</v>
      </c>
      <c r="B71" s="10" t="s">
        <v>131</v>
      </c>
      <c r="C71" s="20">
        <v>269118.1</v>
      </c>
      <c r="D71" s="20">
        <v>233818.2</v>
      </c>
      <c r="E71" s="20">
        <f t="shared" si="3"/>
        <v>86.88311934425816</v>
      </c>
      <c r="F71" s="21">
        <v>235039.4</v>
      </c>
      <c r="G71" s="22">
        <f aca="true" t="shared" si="13" ref="G71:G80">F71/D71*100</f>
        <v>100.52228611801819</v>
      </c>
      <c r="H71" s="22">
        <v>235039.4</v>
      </c>
      <c r="I71" s="22">
        <f aca="true" t="shared" si="14" ref="I71:I80">H71/F71*100</f>
        <v>100</v>
      </c>
      <c r="J71" s="22">
        <v>235039.4</v>
      </c>
      <c r="K71" s="23">
        <f aca="true" t="shared" si="15" ref="K71:K80">J71/H71*100</f>
        <v>100</v>
      </c>
    </row>
    <row r="72" spans="1:11" ht="18" customHeight="1">
      <c r="A72" s="9" t="s">
        <v>132</v>
      </c>
      <c r="B72" s="10" t="s">
        <v>133</v>
      </c>
      <c r="C72" s="20">
        <v>187054.1</v>
      </c>
      <c r="D72" s="20">
        <v>191974.1</v>
      </c>
      <c r="E72" s="20">
        <f aca="true" t="shared" si="16" ref="E72:E79">D72/C72*100</f>
        <v>102.6302550973221</v>
      </c>
      <c r="F72" s="21">
        <v>181464</v>
      </c>
      <c r="G72" s="22">
        <f t="shared" si="13"/>
        <v>94.52525106251312</v>
      </c>
      <c r="H72" s="22">
        <v>181464</v>
      </c>
      <c r="I72" s="22">
        <f t="shared" si="14"/>
        <v>100</v>
      </c>
      <c r="J72" s="22">
        <v>181464</v>
      </c>
      <c r="K72" s="23">
        <f t="shared" si="15"/>
        <v>100</v>
      </c>
    </row>
    <row r="73" spans="1:11" ht="18" customHeight="1">
      <c r="A73" s="9" t="s">
        <v>134</v>
      </c>
      <c r="B73" s="10" t="s">
        <v>135</v>
      </c>
      <c r="C73" s="20">
        <v>16751.3</v>
      </c>
      <c r="D73" s="20">
        <v>16740.8</v>
      </c>
      <c r="E73" s="20">
        <f t="shared" si="16"/>
        <v>99.93731829768436</v>
      </c>
      <c r="F73" s="21">
        <v>13710.8</v>
      </c>
      <c r="G73" s="22">
        <f t="shared" si="13"/>
        <v>81.90050654687948</v>
      </c>
      <c r="H73" s="22">
        <v>13710.8</v>
      </c>
      <c r="I73" s="22">
        <f t="shared" si="14"/>
        <v>100</v>
      </c>
      <c r="J73" s="22">
        <v>13710.8</v>
      </c>
      <c r="K73" s="23">
        <f t="shared" si="15"/>
        <v>100</v>
      </c>
    </row>
    <row r="74" spans="1:11" ht="32.25" customHeight="1">
      <c r="A74" s="12" t="s">
        <v>154</v>
      </c>
      <c r="B74" s="13" t="s">
        <v>136</v>
      </c>
      <c r="C74" s="24">
        <f aca="true" t="shared" si="17" ref="C74:J74">SUM(C75)</f>
        <v>27048.4</v>
      </c>
      <c r="D74" s="24">
        <f t="shared" si="17"/>
        <v>28908</v>
      </c>
      <c r="E74" s="25">
        <f t="shared" si="16"/>
        <v>106.87508318421793</v>
      </c>
      <c r="F74" s="26">
        <f t="shared" si="17"/>
        <v>79895.1</v>
      </c>
      <c r="G74" s="27">
        <f t="shared" si="13"/>
        <v>276.37712743877125</v>
      </c>
      <c r="H74" s="26">
        <f t="shared" si="17"/>
        <v>135778</v>
      </c>
      <c r="I74" s="27">
        <f t="shared" si="14"/>
        <v>169.9453408281609</v>
      </c>
      <c r="J74" s="26">
        <f t="shared" si="17"/>
        <v>156637.9</v>
      </c>
      <c r="K74" s="28">
        <f t="shared" si="15"/>
        <v>115.36323999469722</v>
      </c>
    </row>
    <row r="75" spans="1:11" ht="32.25" customHeight="1">
      <c r="A75" s="9" t="s">
        <v>155</v>
      </c>
      <c r="B75" s="10" t="s">
        <v>137</v>
      </c>
      <c r="C75" s="20">
        <v>27048.4</v>
      </c>
      <c r="D75" s="20">
        <v>28908</v>
      </c>
      <c r="E75" s="20">
        <f t="shared" si="16"/>
        <v>106.87508318421793</v>
      </c>
      <c r="F75" s="21">
        <v>79895.1</v>
      </c>
      <c r="G75" s="22">
        <f t="shared" si="13"/>
        <v>276.37712743877125</v>
      </c>
      <c r="H75" s="22">
        <v>135778</v>
      </c>
      <c r="I75" s="22">
        <f t="shared" si="14"/>
        <v>169.9453408281609</v>
      </c>
      <c r="J75" s="22">
        <v>156637.9</v>
      </c>
      <c r="K75" s="23">
        <f t="shared" si="15"/>
        <v>115.36323999469722</v>
      </c>
    </row>
    <row r="76" spans="1:11" ht="33" customHeight="1">
      <c r="A76" s="12" t="s">
        <v>150</v>
      </c>
      <c r="B76" s="13" t="s">
        <v>138</v>
      </c>
      <c r="C76" s="24">
        <f aca="true" t="shared" si="18" ref="C76:J76">SUM(C77:C79)</f>
        <v>6476846.4</v>
      </c>
      <c r="D76" s="24">
        <f t="shared" si="18"/>
        <v>3420308.2</v>
      </c>
      <c r="E76" s="25">
        <f t="shared" si="16"/>
        <v>52.80823395781008</v>
      </c>
      <c r="F76" s="26">
        <f t="shared" si="18"/>
        <v>2146691</v>
      </c>
      <c r="G76" s="27">
        <f t="shared" si="13"/>
        <v>62.76308667154614</v>
      </c>
      <c r="H76" s="26">
        <f t="shared" si="18"/>
        <v>1994668.4</v>
      </c>
      <c r="I76" s="27">
        <f t="shared" si="14"/>
        <v>92.9182821374851</v>
      </c>
      <c r="J76" s="26">
        <f t="shared" si="18"/>
        <v>1941259.2</v>
      </c>
      <c r="K76" s="28">
        <f t="shared" si="15"/>
        <v>97.32240205940997</v>
      </c>
    </row>
    <row r="77" spans="1:11" ht="47.25" customHeight="1">
      <c r="A77" s="9" t="s">
        <v>139</v>
      </c>
      <c r="B77" s="10" t="s">
        <v>140</v>
      </c>
      <c r="C77" s="20">
        <v>596512.3</v>
      </c>
      <c r="D77" s="20">
        <v>596512.3</v>
      </c>
      <c r="E77" s="20">
        <f t="shared" si="16"/>
        <v>100</v>
      </c>
      <c r="F77" s="21">
        <v>641599</v>
      </c>
      <c r="G77" s="22">
        <f t="shared" si="13"/>
        <v>107.55838563597095</v>
      </c>
      <c r="H77" s="22">
        <v>524201</v>
      </c>
      <c r="I77" s="22">
        <f t="shared" si="14"/>
        <v>81.70227821427403</v>
      </c>
      <c r="J77" s="22">
        <v>470791.8</v>
      </c>
      <c r="K77" s="23">
        <f t="shared" si="15"/>
        <v>89.81131283610677</v>
      </c>
    </row>
    <row r="78" spans="1:11" ht="18" customHeight="1">
      <c r="A78" s="9" t="s">
        <v>141</v>
      </c>
      <c r="B78" s="10" t="s">
        <v>142</v>
      </c>
      <c r="C78" s="20">
        <v>221926.4</v>
      </c>
      <c r="D78" s="20">
        <v>181599.2</v>
      </c>
      <c r="E78" s="20">
        <f t="shared" si="16"/>
        <v>81.82857019264046</v>
      </c>
      <c r="F78" s="21">
        <v>241230</v>
      </c>
      <c r="G78" s="22">
        <f t="shared" si="13"/>
        <v>132.8364882664681</v>
      </c>
      <c r="H78" s="22">
        <v>241230</v>
      </c>
      <c r="I78" s="22">
        <f t="shared" si="14"/>
        <v>100</v>
      </c>
      <c r="J78" s="22">
        <v>241230</v>
      </c>
      <c r="K78" s="23">
        <f t="shared" si="15"/>
        <v>100</v>
      </c>
    </row>
    <row r="79" spans="1:11" ht="18" customHeight="1" thickBot="1">
      <c r="A79" s="14" t="s">
        <v>143</v>
      </c>
      <c r="B79" s="15" t="s">
        <v>144</v>
      </c>
      <c r="C79" s="29">
        <v>5658407.7</v>
      </c>
      <c r="D79" s="29">
        <v>2642196.7</v>
      </c>
      <c r="E79" s="20">
        <f t="shared" si="16"/>
        <v>46.69505698573116</v>
      </c>
      <c r="F79" s="30">
        <v>1263862</v>
      </c>
      <c r="G79" s="31">
        <f t="shared" si="13"/>
        <v>47.8337589324822</v>
      </c>
      <c r="H79" s="31">
        <v>1229237.4</v>
      </c>
      <c r="I79" s="31">
        <f t="shared" si="14"/>
        <v>97.26041292482881</v>
      </c>
      <c r="J79" s="31">
        <v>1229237.4</v>
      </c>
      <c r="K79" s="32">
        <f t="shared" si="15"/>
        <v>100</v>
      </c>
    </row>
    <row r="80" spans="1:11" s="37" customFormat="1" ht="28.5" customHeight="1" thickBot="1">
      <c r="A80" s="33" t="s">
        <v>145</v>
      </c>
      <c r="B80" s="34" t="s">
        <v>0</v>
      </c>
      <c r="C80" s="35">
        <f>C6+C16+C18+C23+C33+C38+C41+C49+C52+C59+C65+C70+C74+C76</f>
        <v>83928367</v>
      </c>
      <c r="D80" s="35">
        <f>D6+D16+D18+D23+D33+D38+D41+D49+D52+D59+D65+D70+D74+D76</f>
        <v>79950750.3</v>
      </c>
      <c r="E80" s="35">
        <f>D80/C80*100</f>
        <v>95.26070047329766</v>
      </c>
      <c r="F80" s="36">
        <f>F6+F16+F18+F23+F33+F38+F41+F49+F52+F59+F65+F70+F74+F76</f>
        <v>75569019</v>
      </c>
      <c r="G80" s="36">
        <f t="shared" si="13"/>
        <v>94.51946193930841</v>
      </c>
      <c r="H80" s="36">
        <f>H6+H16+H18+H23+H33+H38+H41+H49+H52+H59+H65+H70+H74+H76</f>
        <v>69436188.2</v>
      </c>
      <c r="I80" s="36">
        <f t="shared" si="14"/>
        <v>91.88446418763225</v>
      </c>
      <c r="J80" s="36">
        <f>J6+J16+J18+J23+J33+J38+J41+J49+J52+J59+J65+J70+J74+J76</f>
        <v>68120048.4</v>
      </c>
      <c r="K80" s="36">
        <f t="shared" si="15"/>
        <v>98.10453333611997</v>
      </c>
    </row>
    <row r="82" ht="15.75">
      <c r="A82" s="38"/>
    </row>
  </sheetData>
  <sheetProtection/>
  <mergeCells count="9">
    <mergeCell ref="A1:K1"/>
    <mergeCell ref="A3:A4"/>
    <mergeCell ref="B3:B4"/>
    <mergeCell ref="C3:C4"/>
    <mergeCell ref="D3:E3"/>
    <mergeCell ref="F3:G3"/>
    <mergeCell ref="H3:I3"/>
    <mergeCell ref="J3:K3"/>
    <mergeCell ref="J2:K2"/>
  </mergeCells>
  <printOptions horizontalCentered="1"/>
  <pageMargins left="0.1968503937007874" right="0.1968503937007874" top="0.3937007874015748" bottom="0.3937007874015748" header="0.31496062992125984" footer="0.31496062992125984"/>
  <pageSetup firstPageNumber="1" useFirstPageNumber="1" fitToHeight="0" fitToWidth="1" horizontalDpi="600" verticalDpi="600" orientation="landscape" paperSize="9" scale="75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120" zoomScaleSheetLayoutView="12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5" sqref="D35"/>
    </sheetView>
  </sheetViews>
  <sheetFormatPr defaultColWidth="9.33203125" defaultRowHeight="12.75"/>
  <cols>
    <col min="1" max="1" width="71.33203125" style="1" customWidth="1"/>
    <col min="2" max="2" width="12.33203125" style="1" customWidth="1"/>
    <col min="3" max="3" width="15.5" style="1" customWidth="1"/>
    <col min="4" max="4" width="16.16015625" style="1" customWidth="1"/>
    <col min="5" max="5" width="12" style="1" customWidth="1"/>
    <col min="6" max="6" width="16.16015625" style="1" customWidth="1"/>
    <col min="7" max="7" width="13.66015625" style="1" customWidth="1"/>
    <col min="8" max="8" width="16" style="1" customWidth="1"/>
    <col min="9" max="9" width="11.83203125" style="1" customWidth="1"/>
    <col min="10" max="10" width="15.66015625" style="1" customWidth="1"/>
    <col min="11" max="11" width="12.33203125" style="1" customWidth="1"/>
    <col min="12" max="16384" width="9.33203125" style="1" customWidth="1"/>
  </cols>
  <sheetData>
    <row r="1" spans="1:11" ht="42" customHeight="1">
      <c r="A1" s="40" t="s">
        <v>156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 customHeight="1" thickBot="1">
      <c r="A2" s="1" t="s">
        <v>0</v>
      </c>
      <c r="F2" s="2"/>
      <c r="G2" s="2"/>
      <c r="H2" s="2"/>
      <c r="I2" s="2"/>
      <c r="J2" s="47" t="s">
        <v>1</v>
      </c>
      <c r="K2" s="47"/>
    </row>
    <row r="3" spans="1:11" ht="18" customHeight="1" thickBot="1">
      <c r="A3" s="41" t="s">
        <v>2</v>
      </c>
      <c r="B3" s="41" t="s">
        <v>3</v>
      </c>
      <c r="C3" s="41" t="s">
        <v>157</v>
      </c>
      <c r="D3" s="43" t="s">
        <v>149</v>
      </c>
      <c r="E3" s="44"/>
      <c r="F3" s="43" t="s">
        <v>151</v>
      </c>
      <c r="G3" s="44"/>
      <c r="H3" s="45" t="s">
        <v>152</v>
      </c>
      <c r="I3" s="46"/>
      <c r="J3" s="43" t="s">
        <v>161</v>
      </c>
      <c r="K3" s="44"/>
    </row>
    <row r="4" spans="1:11" ht="73.5" customHeight="1" thickBot="1">
      <c r="A4" s="42"/>
      <c r="B4" s="42"/>
      <c r="C4" s="42"/>
      <c r="D4" s="3" t="s">
        <v>158</v>
      </c>
      <c r="E4" s="39" t="s">
        <v>159</v>
      </c>
      <c r="F4" s="39" t="s">
        <v>4</v>
      </c>
      <c r="G4" s="39" t="s">
        <v>160</v>
      </c>
      <c r="H4" s="39" t="s">
        <v>4</v>
      </c>
      <c r="I4" s="39" t="s">
        <v>153</v>
      </c>
      <c r="J4" s="39" t="s">
        <v>4</v>
      </c>
      <c r="K4" s="39" t="s">
        <v>162</v>
      </c>
    </row>
    <row r="5" spans="1:11" ht="14.25" customHeight="1" thickBot="1">
      <c r="A5" s="4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8.75" customHeight="1">
      <c r="A6" s="7" t="s">
        <v>5</v>
      </c>
      <c r="B6" s="8" t="s">
        <v>6</v>
      </c>
      <c r="C6" s="17">
        <f>SUM(C7:C15)</f>
        <v>2098731.6</v>
      </c>
      <c r="D6" s="17">
        <f>SUM(D7:D15)</f>
        <v>2199268.3000000003</v>
      </c>
      <c r="E6" s="17">
        <f>D6/C6*100</f>
        <v>104.79035527935063</v>
      </c>
      <c r="F6" s="18">
        <f>SUM(F7:F15)</f>
        <v>5038889</v>
      </c>
      <c r="G6" s="18">
        <f>F6/D6*100</f>
        <v>229.11661119291352</v>
      </c>
      <c r="H6" s="18">
        <f>SUM(H7:H15)</f>
        <v>4536131.7</v>
      </c>
      <c r="I6" s="18">
        <f>H6/F6*100</f>
        <v>90.02245733136809</v>
      </c>
      <c r="J6" s="18">
        <f>SUM(J7:J15)</f>
        <v>4148920</v>
      </c>
      <c r="K6" s="19">
        <f>J6/H6*100</f>
        <v>91.46383470303563</v>
      </c>
    </row>
    <row r="7" spans="1:11" ht="36.75" customHeight="1">
      <c r="A7" s="9" t="s">
        <v>7</v>
      </c>
      <c r="B7" s="10" t="s">
        <v>8</v>
      </c>
      <c r="C7" s="20">
        <v>4721.5</v>
      </c>
      <c r="D7" s="20">
        <v>5245.6</v>
      </c>
      <c r="E7" s="20">
        <f>D7/C7*100</f>
        <v>111.10028592608283</v>
      </c>
      <c r="F7" s="21">
        <v>5382.1</v>
      </c>
      <c r="G7" s="22">
        <f>F7/D7*100</f>
        <v>102.60218087540034</v>
      </c>
      <c r="H7" s="22">
        <v>5382.1</v>
      </c>
      <c r="I7" s="22">
        <f>H7/F7*100</f>
        <v>100</v>
      </c>
      <c r="J7" s="22">
        <v>5382.1</v>
      </c>
      <c r="K7" s="23">
        <f>J7/H7*100</f>
        <v>100</v>
      </c>
    </row>
    <row r="8" spans="1:11" ht="51.75" customHeight="1">
      <c r="A8" s="9" t="s">
        <v>9</v>
      </c>
      <c r="B8" s="10" t="s">
        <v>10</v>
      </c>
      <c r="C8" s="20">
        <v>131947.8</v>
      </c>
      <c r="D8" s="20">
        <v>146444.4</v>
      </c>
      <c r="E8" s="20">
        <f>D8/C8*100</f>
        <v>110.98661743507661</v>
      </c>
      <c r="F8" s="21">
        <v>138020</v>
      </c>
      <c r="G8" s="22">
        <f aca="true" t="shared" si="0" ref="G8:G71">F8/D8*100</f>
        <v>94.24737306445313</v>
      </c>
      <c r="H8" s="22">
        <v>138020</v>
      </c>
      <c r="I8" s="22">
        <f aca="true" t="shared" si="1" ref="I8:I71">H8/F8*100</f>
        <v>100</v>
      </c>
      <c r="J8" s="22">
        <v>138020</v>
      </c>
      <c r="K8" s="23">
        <f aca="true" t="shared" si="2" ref="K8:K71">J8/H8*100</f>
        <v>100</v>
      </c>
    </row>
    <row r="9" spans="1:11" ht="51" customHeight="1">
      <c r="A9" s="9" t="s">
        <v>11</v>
      </c>
      <c r="B9" s="10" t="s">
        <v>12</v>
      </c>
      <c r="C9" s="20">
        <v>225570.1</v>
      </c>
      <c r="D9" s="20">
        <v>207037.1</v>
      </c>
      <c r="E9" s="20">
        <f aca="true" t="shared" si="3" ref="E9:E72">D9/C9*100</f>
        <v>91.7839288097137</v>
      </c>
      <c r="F9" s="21">
        <v>208760.4</v>
      </c>
      <c r="G9" s="22">
        <f t="shared" si="0"/>
        <v>100.83236289534581</v>
      </c>
      <c r="H9" s="22">
        <v>208760.4</v>
      </c>
      <c r="I9" s="22">
        <f t="shared" si="1"/>
        <v>100</v>
      </c>
      <c r="J9" s="22">
        <v>208760.4</v>
      </c>
      <c r="K9" s="23">
        <f t="shared" si="2"/>
        <v>100</v>
      </c>
    </row>
    <row r="10" spans="1:11" ht="18" customHeight="1">
      <c r="A10" s="9" t="s">
        <v>13</v>
      </c>
      <c r="B10" s="10" t="s">
        <v>14</v>
      </c>
      <c r="C10" s="20">
        <v>205062.5</v>
      </c>
      <c r="D10" s="20">
        <v>223617.5</v>
      </c>
      <c r="E10" s="20">
        <f t="shared" si="3"/>
        <v>109.04846083511124</v>
      </c>
      <c r="F10" s="21">
        <v>213585.9</v>
      </c>
      <c r="G10" s="22">
        <f t="shared" si="0"/>
        <v>95.51394680648876</v>
      </c>
      <c r="H10" s="22">
        <v>212200.3</v>
      </c>
      <c r="I10" s="22">
        <f t="shared" si="1"/>
        <v>99.3512680378246</v>
      </c>
      <c r="J10" s="22">
        <v>212197.4</v>
      </c>
      <c r="K10" s="23">
        <f t="shared" si="2"/>
        <v>99.99863336668233</v>
      </c>
    </row>
    <row r="11" spans="1:11" ht="50.25" customHeight="1">
      <c r="A11" s="9" t="s">
        <v>15</v>
      </c>
      <c r="B11" s="10" t="s">
        <v>16</v>
      </c>
      <c r="C11" s="20">
        <v>210679.8</v>
      </c>
      <c r="D11" s="20">
        <v>217830.7</v>
      </c>
      <c r="E11" s="20">
        <f t="shared" si="3"/>
        <v>103.39420295633471</v>
      </c>
      <c r="F11" s="21">
        <v>231346.2</v>
      </c>
      <c r="G11" s="22">
        <f t="shared" si="0"/>
        <v>106.20458916029743</v>
      </c>
      <c r="H11" s="22">
        <v>235496.8</v>
      </c>
      <c r="I11" s="22">
        <f t="shared" si="1"/>
        <v>101.79410770524866</v>
      </c>
      <c r="J11" s="22">
        <v>236955.4</v>
      </c>
      <c r="K11" s="23">
        <f t="shared" si="2"/>
        <v>100.6193714734128</v>
      </c>
    </row>
    <row r="12" spans="1:11" ht="18" customHeight="1">
      <c r="A12" s="9" t="s">
        <v>17</v>
      </c>
      <c r="B12" s="10" t="s">
        <v>18</v>
      </c>
      <c r="C12" s="20">
        <v>314072.8</v>
      </c>
      <c r="D12" s="20">
        <v>94184.5</v>
      </c>
      <c r="E12" s="20">
        <f t="shared" si="3"/>
        <v>29.988111036676845</v>
      </c>
      <c r="F12" s="21">
        <v>77226.5</v>
      </c>
      <c r="G12" s="22">
        <f t="shared" si="0"/>
        <v>81.99491423748069</v>
      </c>
      <c r="H12" s="22">
        <v>77226.5</v>
      </c>
      <c r="I12" s="22">
        <f t="shared" si="1"/>
        <v>100</v>
      </c>
      <c r="J12" s="22">
        <v>77226.5</v>
      </c>
      <c r="K12" s="23">
        <f t="shared" si="2"/>
        <v>100</v>
      </c>
    </row>
    <row r="13" spans="1:11" ht="18.75" customHeight="1">
      <c r="A13" s="9" t="s">
        <v>19</v>
      </c>
      <c r="B13" s="10" t="s">
        <v>20</v>
      </c>
      <c r="C13" s="20">
        <v>3185</v>
      </c>
      <c r="D13" s="20">
        <v>5200</v>
      </c>
      <c r="E13" s="20">
        <f t="shared" si="3"/>
        <v>163.26530612244898</v>
      </c>
      <c r="F13" s="21">
        <v>5200</v>
      </c>
      <c r="G13" s="22">
        <f t="shared" si="0"/>
        <v>100</v>
      </c>
      <c r="H13" s="22">
        <v>5200</v>
      </c>
      <c r="I13" s="22">
        <f t="shared" si="1"/>
        <v>100</v>
      </c>
      <c r="J13" s="22">
        <v>5200</v>
      </c>
      <c r="K13" s="23">
        <f t="shared" si="2"/>
        <v>100</v>
      </c>
    </row>
    <row r="14" spans="1:11" ht="18" customHeight="1">
      <c r="A14" s="9" t="s">
        <v>21</v>
      </c>
      <c r="B14" s="10" t="s">
        <v>22</v>
      </c>
      <c r="C14" s="20">
        <v>0</v>
      </c>
      <c r="D14" s="20">
        <v>35245.9</v>
      </c>
      <c r="E14" s="20" t="e">
        <f t="shared" si="3"/>
        <v>#DIV/0!</v>
      </c>
      <c r="F14" s="21">
        <v>40000</v>
      </c>
      <c r="G14" s="22">
        <f t="shared" si="0"/>
        <v>113.48837737155245</v>
      </c>
      <c r="H14" s="22">
        <v>40000</v>
      </c>
      <c r="I14" s="22">
        <f t="shared" si="1"/>
        <v>100</v>
      </c>
      <c r="J14" s="22">
        <v>40000</v>
      </c>
      <c r="K14" s="23">
        <f t="shared" si="2"/>
        <v>100</v>
      </c>
    </row>
    <row r="15" spans="1:11" ht="18.75" customHeight="1">
      <c r="A15" s="9" t="s">
        <v>23</v>
      </c>
      <c r="B15" s="10" t="s">
        <v>24</v>
      </c>
      <c r="C15" s="20">
        <v>1003492.1</v>
      </c>
      <c r="D15" s="20">
        <v>1264462.6</v>
      </c>
      <c r="E15" s="20">
        <f t="shared" si="3"/>
        <v>126.00623363153534</v>
      </c>
      <c r="F15" s="21">
        <v>4119367.9</v>
      </c>
      <c r="G15" s="22">
        <f t="shared" si="0"/>
        <v>325.78012983539406</v>
      </c>
      <c r="H15" s="22">
        <v>3613845.6</v>
      </c>
      <c r="I15" s="22">
        <f t="shared" si="1"/>
        <v>87.72815848761651</v>
      </c>
      <c r="J15" s="22">
        <v>3225178.2</v>
      </c>
      <c r="K15" s="23">
        <f t="shared" si="2"/>
        <v>89.24504688302125</v>
      </c>
    </row>
    <row r="16" spans="1:11" ht="19.5" customHeight="1">
      <c r="A16" s="12" t="s">
        <v>25</v>
      </c>
      <c r="B16" s="13" t="s">
        <v>26</v>
      </c>
      <c r="C16" s="24">
        <f aca="true" t="shared" si="4" ref="C16:J16">SUM(C17)</f>
        <v>27632.1</v>
      </c>
      <c r="D16" s="24">
        <f t="shared" si="4"/>
        <v>33663</v>
      </c>
      <c r="E16" s="25">
        <f t="shared" si="3"/>
        <v>121.82570271532023</v>
      </c>
      <c r="F16" s="26">
        <f t="shared" si="4"/>
        <v>34040.5</v>
      </c>
      <c r="G16" s="27">
        <f t="shared" si="0"/>
        <v>101.12140926239492</v>
      </c>
      <c r="H16" s="26">
        <f t="shared" si="4"/>
        <v>35245.4</v>
      </c>
      <c r="I16" s="27">
        <f t="shared" si="1"/>
        <v>103.53960723256121</v>
      </c>
      <c r="J16" s="26">
        <f t="shared" si="4"/>
        <v>36498.6</v>
      </c>
      <c r="K16" s="28">
        <f t="shared" si="2"/>
        <v>103.55564130354597</v>
      </c>
    </row>
    <row r="17" spans="1:11" ht="18.75" customHeight="1">
      <c r="A17" s="9" t="s">
        <v>27</v>
      </c>
      <c r="B17" s="10" t="s">
        <v>28</v>
      </c>
      <c r="C17" s="20">
        <v>27632.1</v>
      </c>
      <c r="D17" s="20">
        <v>33663</v>
      </c>
      <c r="E17" s="20">
        <f t="shared" si="3"/>
        <v>121.82570271532023</v>
      </c>
      <c r="F17" s="21">
        <v>34040.5</v>
      </c>
      <c r="G17" s="22">
        <f t="shared" si="0"/>
        <v>101.12140926239492</v>
      </c>
      <c r="H17" s="22">
        <v>35245.4</v>
      </c>
      <c r="I17" s="22">
        <f t="shared" si="1"/>
        <v>103.53960723256121</v>
      </c>
      <c r="J17" s="22">
        <v>36498.6</v>
      </c>
      <c r="K17" s="23">
        <f t="shared" si="2"/>
        <v>103.55564130354597</v>
      </c>
    </row>
    <row r="18" spans="1:11" ht="36.75" customHeight="1">
      <c r="A18" s="12" t="s">
        <v>29</v>
      </c>
      <c r="B18" s="13" t="s">
        <v>30</v>
      </c>
      <c r="C18" s="24">
        <f aca="true" t="shared" si="5" ref="C18:J18">SUM(C19:C22)</f>
        <v>579792.2</v>
      </c>
      <c r="D18" s="24">
        <f t="shared" si="5"/>
        <v>594531.5</v>
      </c>
      <c r="E18" s="25">
        <f t="shared" si="3"/>
        <v>102.54216941862965</v>
      </c>
      <c r="F18" s="26">
        <f t="shared" si="5"/>
        <v>523022.1</v>
      </c>
      <c r="G18" s="27">
        <f t="shared" si="0"/>
        <v>87.97214277124088</v>
      </c>
      <c r="H18" s="26">
        <f t="shared" si="5"/>
        <v>522413.8</v>
      </c>
      <c r="I18" s="27">
        <f t="shared" si="1"/>
        <v>99.88369516316806</v>
      </c>
      <c r="J18" s="26">
        <f t="shared" si="5"/>
        <v>524599.4</v>
      </c>
      <c r="K18" s="28">
        <f t="shared" si="2"/>
        <v>100.41836567104467</v>
      </c>
    </row>
    <row r="19" spans="1:11" ht="17.25" customHeight="1">
      <c r="A19" s="9" t="s">
        <v>31</v>
      </c>
      <c r="B19" s="10" t="s">
        <v>32</v>
      </c>
      <c r="C19" s="20">
        <v>93769.1</v>
      </c>
      <c r="D19" s="20">
        <v>71964.3</v>
      </c>
      <c r="E19" s="20">
        <f t="shared" si="3"/>
        <v>76.74628422369416</v>
      </c>
      <c r="F19" s="21">
        <v>57037.1</v>
      </c>
      <c r="G19" s="22">
        <f t="shared" si="0"/>
        <v>79.25749295136616</v>
      </c>
      <c r="H19" s="22">
        <v>56379.1</v>
      </c>
      <c r="I19" s="22">
        <f t="shared" si="1"/>
        <v>98.84636490985692</v>
      </c>
      <c r="J19" s="22">
        <v>58564.7</v>
      </c>
      <c r="K19" s="23">
        <f t="shared" si="2"/>
        <v>103.87661385158684</v>
      </c>
    </row>
    <row r="20" spans="1:11" ht="17.25" customHeight="1">
      <c r="A20" s="9" t="s">
        <v>163</v>
      </c>
      <c r="B20" s="10" t="s">
        <v>33</v>
      </c>
      <c r="C20" s="20">
        <v>27404.4</v>
      </c>
      <c r="D20" s="20">
        <v>47475.1</v>
      </c>
      <c r="E20" s="20">
        <f t="shared" si="3"/>
        <v>173.2389689246982</v>
      </c>
      <c r="F20" s="21">
        <v>20912.2</v>
      </c>
      <c r="G20" s="22">
        <f t="shared" si="0"/>
        <v>44.04877504207469</v>
      </c>
      <c r="H20" s="22">
        <v>20912.2</v>
      </c>
      <c r="I20" s="22">
        <f t="shared" si="1"/>
        <v>100</v>
      </c>
      <c r="J20" s="22">
        <v>20912.2</v>
      </c>
      <c r="K20" s="23">
        <f t="shared" si="2"/>
        <v>100</v>
      </c>
    </row>
    <row r="21" spans="1:11" ht="50.25" customHeight="1">
      <c r="A21" s="9" t="s">
        <v>164</v>
      </c>
      <c r="B21" s="10" t="s">
        <v>34</v>
      </c>
      <c r="C21" s="20">
        <v>331590.8</v>
      </c>
      <c r="D21" s="20">
        <v>399908.3</v>
      </c>
      <c r="E21" s="20">
        <f t="shared" si="3"/>
        <v>120.60295400234264</v>
      </c>
      <c r="F21" s="21">
        <v>369585.8</v>
      </c>
      <c r="G21" s="22">
        <f t="shared" si="0"/>
        <v>92.41763674322338</v>
      </c>
      <c r="H21" s="22">
        <v>369635.5</v>
      </c>
      <c r="I21" s="22">
        <f t="shared" si="1"/>
        <v>100.01344748634824</v>
      </c>
      <c r="J21" s="22">
        <v>369635.5</v>
      </c>
      <c r="K21" s="23">
        <f t="shared" si="2"/>
        <v>100</v>
      </c>
    </row>
    <row r="22" spans="1:11" ht="33.75" customHeight="1">
      <c r="A22" s="9" t="s">
        <v>35</v>
      </c>
      <c r="B22" s="10" t="s">
        <v>36</v>
      </c>
      <c r="C22" s="20">
        <v>127027.9</v>
      </c>
      <c r="D22" s="20">
        <v>75183.8</v>
      </c>
      <c r="E22" s="20">
        <f t="shared" si="3"/>
        <v>59.18684005639706</v>
      </c>
      <c r="F22" s="21">
        <v>75487</v>
      </c>
      <c r="G22" s="22">
        <f t="shared" si="0"/>
        <v>100.40327836581817</v>
      </c>
      <c r="H22" s="22">
        <v>75487</v>
      </c>
      <c r="I22" s="22">
        <f t="shared" si="1"/>
        <v>100</v>
      </c>
      <c r="J22" s="22">
        <v>75487</v>
      </c>
      <c r="K22" s="23">
        <f t="shared" si="2"/>
        <v>100</v>
      </c>
    </row>
    <row r="23" spans="1:11" ht="18" customHeight="1">
      <c r="A23" s="12" t="s">
        <v>37</v>
      </c>
      <c r="B23" s="13" t="s">
        <v>38</v>
      </c>
      <c r="C23" s="24">
        <f>SUM(C24:C32)</f>
        <v>21901442.799999997</v>
      </c>
      <c r="D23" s="24">
        <f>SUM(D24:D32)</f>
        <v>16809064.8</v>
      </c>
      <c r="E23" s="25">
        <f t="shared" si="3"/>
        <v>76.74866424781843</v>
      </c>
      <c r="F23" s="26">
        <f>SUM(F24:F32)</f>
        <v>15193314.1</v>
      </c>
      <c r="G23" s="27">
        <f t="shared" si="0"/>
        <v>90.38762287358188</v>
      </c>
      <c r="H23" s="26">
        <f>SUM(H24:H32)</f>
        <v>14136792.2</v>
      </c>
      <c r="I23" s="27">
        <f t="shared" si="1"/>
        <v>93.0461392883334</v>
      </c>
      <c r="J23" s="26">
        <f>SUM(J24:J32)</f>
        <v>14303507.700000001</v>
      </c>
      <c r="K23" s="28">
        <f t="shared" si="2"/>
        <v>101.17930218992682</v>
      </c>
    </row>
    <row r="24" spans="1:11" ht="18" customHeight="1">
      <c r="A24" s="9" t="s">
        <v>39</v>
      </c>
      <c r="B24" s="10" t="s">
        <v>40</v>
      </c>
      <c r="C24" s="20">
        <v>348289.8</v>
      </c>
      <c r="D24" s="20">
        <v>378585.1</v>
      </c>
      <c r="E24" s="20">
        <f t="shared" si="3"/>
        <v>108.69830239071025</v>
      </c>
      <c r="F24" s="21">
        <v>380354.6</v>
      </c>
      <c r="G24" s="22">
        <f t="shared" si="0"/>
        <v>100.46739821509088</v>
      </c>
      <c r="H24" s="22">
        <v>391200.8</v>
      </c>
      <c r="I24" s="22">
        <f t="shared" si="1"/>
        <v>102.85160216282385</v>
      </c>
      <c r="J24" s="22">
        <v>391200.8</v>
      </c>
      <c r="K24" s="23">
        <f t="shared" si="2"/>
        <v>100</v>
      </c>
    </row>
    <row r="25" spans="1:11" ht="18" customHeight="1">
      <c r="A25" s="9" t="s">
        <v>41</v>
      </c>
      <c r="B25" s="10" t="s">
        <v>42</v>
      </c>
      <c r="C25" s="20">
        <v>3752.9</v>
      </c>
      <c r="D25" s="20">
        <v>3513.8</v>
      </c>
      <c r="E25" s="20">
        <f t="shared" si="3"/>
        <v>93.6289269631485</v>
      </c>
      <c r="F25" s="21">
        <v>3513.8</v>
      </c>
      <c r="G25" s="22">
        <f t="shared" si="0"/>
        <v>100</v>
      </c>
      <c r="H25" s="22">
        <v>3513.8</v>
      </c>
      <c r="I25" s="22">
        <f t="shared" si="1"/>
        <v>100</v>
      </c>
      <c r="J25" s="22">
        <v>3513.8</v>
      </c>
      <c r="K25" s="23">
        <f t="shared" si="2"/>
        <v>100</v>
      </c>
    </row>
    <row r="26" spans="1:11" ht="18" customHeight="1">
      <c r="A26" s="9" t="s">
        <v>43</v>
      </c>
      <c r="B26" s="10" t="s">
        <v>44</v>
      </c>
      <c r="C26" s="20">
        <v>2765578.2</v>
      </c>
      <c r="D26" s="20">
        <v>1869172.5</v>
      </c>
      <c r="E26" s="20">
        <f t="shared" si="3"/>
        <v>67.58704201530081</v>
      </c>
      <c r="F26" s="21">
        <v>1701800.7</v>
      </c>
      <c r="G26" s="22">
        <f t="shared" si="0"/>
        <v>91.04567395465105</v>
      </c>
      <c r="H26" s="22">
        <v>1694277.9</v>
      </c>
      <c r="I26" s="22">
        <f t="shared" si="1"/>
        <v>99.55795058728087</v>
      </c>
      <c r="J26" s="22">
        <v>1666530</v>
      </c>
      <c r="K26" s="23">
        <f t="shared" si="2"/>
        <v>98.36225804515306</v>
      </c>
    </row>
    <row r="27" spans="1:11" ht="18.75" customHeight="1">
      <c r="A27" s="9" t="s">
        <v>45</v>
      </c>
      <c r="B27" s="10" t="s">
        <v>46</v>
      </c>
      <c r="C27" s="20">
        <v>179289.7</v>
      </c>
      <c r="D27" s="20">
        <v>13326.4</v>
      </c>
      <c r="E27" s="20">
        <f t="shared" si="3"/>
        <v>7.432886551765104</v>
      </c>
      <c r="F27" s="21">
        <v>62866.8</v>
      </c>
      <c r="G27" s="22">
        <f t="shared" si="0"/>
        <v>471.7463080802017</v>
      </c>
      <c r="H27" s="22">
        <v>92614.5</v>
      </c>
      <c r="I27" s="22">
        <f t="shared" si="1"/>
        <v>147.31861650346445</v>
      </c>
      <c r="J27" s="22">
        <v>99802.6</v>
      </c>
      <c r="K27" s="23">
        <f t="shared" si="2"/>
        <v>107.76131167365801</v>
      </c>
    </row>
    <row r="28" spans="1:11" ht="19.5" customHeight="1">
      <c r="A28" s="9" t="s">
        <v>47</v>
      </c>
      <c r="B28" s="10" t="s">
        <v>48</v>
      </c>
      <c r="C28" s="20">
        <v>488911.8</v>
      </c>
      <c r="D28" s="20">
        <v>460833.8</v>
      </c>
      <c r="E28" s="20">
        <f t="shared" si="3"/>
        <v>94.2570418631745</v>
      </c>
      <c r="F28" s="21">
        <v>213777.5</v>
      </c>
      <c r="G28" s="22">
        <f t="shared" si="0"/>
        <v>46.38928394575225</v>
      </c>
      <c r="H28" s="22">
        <v>233790.8</v>
      </c>
      <c r="I28" s="22">
        <f t="shared" si="1"/>
        <v>109.36174293365765</v>
      </c>
      <c r="J28" s="22">
        <v>274770.8</v>
      </c>
      <c r="K28" s="23">
        <f t="shared" si="2"/>
        <v>117.52849128366043</v>
      </c>
    </row>
    <row r="29" spans="1:11" ht="18" customHeight="1">
      <c r="A29" s="9" t="s">
        <v>49</v>
      </c>
      <c r="B29" s="10" t="s">
        <v>50</v>
      </c>
      <c r="C29" s="20">
        <v>1127994.3</v>
      </c>
      <c r="D29" s="20">
        <v>1081918</v>
      </c>
      <c r="E29" s="20">
        <f t="shared" si="3"/>
        <v>95.91520098993408</v>
      </c>
      <c r="F29" s="21">
        <v>2811336.9</v>
      </c>
      <c r="G29" s="22">
        <f t="shared" si="0"/>
        <v>259.8475023060897</v>
      </c>
      <c r="H29" s="22">
        <v>2179626.9</v>
      </c>
      <c r="I29" s="22">
        <f t="shared" si="1"/>
        <v>77.52990756817513</v>
      </c>
      <c r="J29" s="22">
        <v>1019656.9</v>
      </c>
      <c r="K29" s="23">
        <f t="shared" si="2"/>
        <v>46.78125875579899</v>
      </c>
    </row>
    <row r="30" spans="1:11" ht="18" customHeight="1">
      <c r="A30" s="9" t="s">
        <v>51</v>
      </c>
      <c r="B30" s="10" t="s">
        <v>52</v>
      </c>
      <c r="C30" s="20">
        <v>12971757.5</v>
      </c>
      <c r="D30" s="20">
        <v>10096108</v>
      </c>
      <c r="E30" s="20">
        <f t="shared" si="3"/>
        <v>77.83145807343377</v>
      </c>
      <c r="F30" s="21">
        <v>6049663.9</v>
      </c>
      <c r="G30" s="22">
        <f t="shared" si="0"/>
        <v>59.92075263061767</v>
      </c>
      <c r="H30" s="22">
        <v>5375728.7</v>
      </c>
      <c r="I30" s="22">
        <f t="shared" si="1"/>
        <v>88.85995633575611</v>
      </c>
      <c r="J30" s="22">
        <v>5398903.4</v>
      </c>
      <c r="K30" s="23">
        <f t="shared" si="2"/>
        <v>100.43109876434056</v>
      </c>
    </row>
    <row r="31" spans="1:11" ht="18" customHeight="1">
      <c r="A31" s="9" t="s">
        <v>53</v>
      </c>
      <c r="B31" s="10" t="s">
        <v>54</v>
      </c>
      <c r="C31" s="20">
        <v>499907.9</v>
      </c>
      <c r="D31" s="20">
        <v>366944.6</v>
      </c>
      <c r="E31" s="20">
        <f t="shared" si="3"/>
        <v>73.40244072958238</v>
      </c>
      <c r="F31" s="21">
        <v>329442.3</v>
      </c>
      <c r="G31" s="22">
        <f t="shared" si="0"/>
        <v>89.77984687606795</v>
      </c>
      <c r="H31" s="22">
        <v>299792.3</v>
      </c>
      <c r="I31" s="22">
        <f t="shared" si="1"/>
        <v>90.99994141614481</v>
      </c>
      <c r="J31" s="22">
        <v>299792.3</v>
      </c>
      <c r="K31" s="23">
        <f t="shared" si="2"/>
        <v>100</v>
      </c>
    </row>
    <row r="32" spans="1:11" ht="18" customHeight="1">
      <c r="A32" s="9" t="s">
        <v>55</v>
      </c>
      <c r="B32" s="10" t="s">
        <v>56</v>
      </c>
      <c r="C32" s="20">
        <v>3515960.7</v>
      </c>
      <c r="D32" s="20">
        <v>2538662.6</v>
      </c>
      <c r="E32" s="20">
        <f t="shared" si="3"/>
        <v>72.20395267785558</v>
      </c>
      <c r="F32" s="21">
        <v>3640557.6</v>
      </c>
      <c r="G32" s="22">
        <f t="shared" si="0"/>
        <v>143.4045469453089</v>
      </c>
      <c r="H32" s="22">
        <v>3866246.5</v>
      </c>
      <c r="I32" s="22">
        <f t="shared" si="1"/>
        <v>106.19929485527162</v>
      </c>
      <c r="J32" s="22">
        <v>5149337.1</v>
      </c>
      <c r="K32" s="23">
        <f t="shared" si="2"/>
        <v>133.1869838097493</v>
      </c>
    </row>
    <row r="33" spans="1:11" ht="19.5" customHeight="1">
      <c r="A33" s="12" t="s">
        <v>57</v>
      </c>
      <c r="B33" s="13" t="s">
        <v>58</v>
      </c>
      <c r="C33" s="24">
        <f aca="true" t="shared" si="6" ref="C33:J33">SUM(C34:C37)</f>
        <v>4259062.100000001</v>
      </c>
      <c r="D33" s="24">
        <f t="shared" si="6"/>
        <v>5394194.8</v>
      </c>
      <c r="E33" s="25">
        <f t="shared" si="3"/>
        <v>126.65217536978386</v>
      </c>
      <c r="F33" s="26">
        <f t="shared" si="6"/>
        <v>3818800</v>
      </c>
      <c r="G33" s="27">
        <f t="shared" si="0"/>
        <v>70.7946253628067</v>
      </c>
      <c r="H33" s="26">
        <f t="shared" si="6"/>
        <v>2950558</v>
      </c>
      <c r="I33" s="27">
        <f t="shared" si="1"/>
        <v>77.26400963653504</v>
      </c>
      <c r="J33" s="26">
        <f t="shared" si="6"/>
        <v>1800067.3</v>
      </c>
      <c r="K33" s="28">
        <f t="shared" si="2"/>
        <v>61.00769074866517</v>
      </c>
    </row>
    <row r="34" spans="1:11" ht="18" customHeight="1">
      <c r="A34" s="9" t="s">
        <v>59</v>
      </c>
      <c r="B34" s="10" t="s">
        <v>60</v>
      </c>
      <c r="C34" s="20">
        <v>807440.5</v>
      </c>
      <c r="D34" s="20">
        <v>1299880.5</v>
      </c>
      <c r="E34" s="20">
        <f t="shared" si="3"/>
        <v>160.98777556984075</v>
      </c>
      <c r="F34" s="21">
        <v>988170.5</v>
      </c>
      <c r="G34" s="22">
        <f t="shared" si="0"/>
        <v>76.02010338642667</v>
      </c>
      <c r="H34" s="22">
        <v>844855.7</v>
      </c>
      <c r="I34" s="22">
        <f t="shared" si="1"/>
        <v>85.49695624388706</v>
      </c>
      <c r="J34" s="22">
        <v>102013.2</v>
      </c>
      <c r="K34" s="23">
        <f t="shared" si="2"/>
        <v>12.074630022618065</v>
      </c>
    </row>
    <row r="35" spans="1:11" ht="18" customHeight="1">
      <c r="A35" s="9" t="s">
        <v>61</v>
      </c>
      <c r="B35" s="10" t="s">
        <v>62</v>
      </c>
      <c r="C35" s="20">
        <v>1733408.9</v>
      </c>
      <c r="D35" s="20">
        <v>1792892.6</v>
      </c>
      <c r="E35" s="20">
        <f t="shared" si="3"/>
        <v>103.43160231841433</v>
      </c>
      <c r="F35" s="21">
        <v>1846340.6</v>
      </c>
      <c r="G35" s="22">
        <f t="shared" si="0"/>
        <v>102.9811043896327</v>
      </c>
      <c r="H35" s="22">
        <v>1291611.3</v>
      </c>
      <c r="I35" s="22">
        <f t="shared" si="1"/>
        <v>69.95520219833762</v>
      </c>
      <c r="J35" s="22">
        <v>852145.1</v>
      </c>
      <c r="K35" s="23">
        <f t="shared" si="2"/>
        <v>65.9753518725022</v>
      </c>
    </row>
    <row r="36" spans="1:11" ht="18.75" customHeight="1">
      <c r="A36" s="9" t="s">
        <v>63</v>
      </c>
      <c r="B36" s="10" t="s">
        <v>64</v>
      </c>
      <c r="C36" s="20">
        <v>1537951.8</v>
      </c>
      <c r="D36" s="20">
        <v>1967141.7</v>
      </c>
      <c r="E36" s="20">
        <f t="shared" si="3"/>
        <v>127.90658979039524</v>
      </c>
      <c r="F36" s="21">
        <v>774164.9</v>
      </c>
      <c r="G36" s="22">
        <f t="shared" si="0"/>
        <v>39.35481109469644</v>
      </c>
      <c r="H36" s="22">
        <v>608617.8</v>
      </c>
      <c r="I36" s="22">
        <f t="shared" si="1"/>
        <v>78.61604162110683</v>
      </c>
      <c r="J36" s="22">
        <v>640680.9</v>
      </c>
      <c r="K36" s="23">
        <f t="shared" si="2"/>
        <v>105.268183086331</v>
      </c>
    </row>
    <row r="37" spans="1:11" ht="31.5" customHeight="1">
      <c r="A37" s="9" t="s">
        <v>65</v>
      </c>
      <c r="B37" s="10" t="s">
        <v>66</v>
      </c>
      <c r="C37" s="20">
        <v>180260.9</v>
      </c>
      <c r="D37" s="20">
        <v>334280</v>
      </c>
      <c r="E37" s="20">
        <f t="shared" si="3"/>
        <v>185.44232276661216</v>
      </c>
      <c r="F37" s="21">
        <v>210124</v>
      </c>
      <c r="G37" s="22">
        <f t="shared" si="0"/>
        <v>62.85868134498026</v>
      </c>
      <c r="H37" s="22">
        <v>205473.2</v>
      </c>
      <c r="I37" s="22">
        <f t="shared" si="1"/>
        <v>97.78664026955512</v>
      </c>
      <c r="J37" s="22">
        <v>205228.1</v>
      </c>
      <c r="K37" s="23">
        <f t="shared" si="2"/>
        <v>99.88071437053591</v>
      </c>
    </row>
    <row r="38" spans="1:11" ht="19.5" customHeight="1">
      <c r="A38" s="12" t="s">
        <v>67</v>
      </c>
      <c r="B38" s="13" t="s">
        <v>68</v>
      </c>
      <c r="C38" s="24">
        <f>SUM(C39:C40)</f>
        <v>196945.80000000002</v>
      </c>
      <c r="D38" s="24">
        <f>SUM(D39:D40)</f>
        <v>171296.8</v>
      </c>
      <c r="E38" s="25">
        <f t="shared" si="3"/>
        <v>86.97661996346201</v>
      </c>
      <c r="F38" s="26">
        <f>SUM(F39:F40)</f>
        <v>152893.7</v>
      </c>
      <c r="G38" s="27">
        <f t="shared" si="0"/>
        <v>89.2566002400512</v>
      </c>
      <c r="H38" s="26">
        <f>SUM(H39:H40)</f>
        <v>148523.5</v>
      </c>
      <c r="I38" s="27">
        <f t="shared" si="1"/>
        <v>97.1416742481868</v>
      </c>
      <c r="J38" s="26">
        <f>SUM(J39:J40)</f>
        <v>148831.5</v>
      </c>
      <c r="K38" s="28">
        <f t="shared" si="2"/>
        <v>100.207374590553</v>
      </c>
    </row>
    <row r="39" spans="1:11" ht="31.5" customHeight="1">
      <c r="A39" s="9" t="s">
        <v>69</v>
      </c>
      <c r="B39" s="10" t="s">
        <v>70</v>
      </c>
      <c r="C39" s="20">
        <v>178687.6</v>
      </c>
      <c r="D39" s="20">
        <v>153487</v>
      </c>
      <c r="E39" s="20">
        <f t="shared" si="3"/>
        <v>85.89683895245109</v>
      </c>
      <c r="F39" s="21">
        <v>137670.6</v>
      </c>
      <c r="G39" s="22">
        <f t="shared" si="0"/>
        <v>89.6952836396568</v>
      </c>
      <c r="H39" s="22">
        <v>132965.9</v>
      </c>
      <c r="I39" s="22">
        <f t="shared" si="1"/>
        <v>96.58264001173815</v>
      </c>
      <c r="J39" s="22">
        <v>132965.9</v>
      </c>
      <c r="K39" s="23">
        <f t="shared" si="2"/>
        <v>100</v>
      </c>
    </row>
    <row r="40" spans="1:11" ht="18.75" customHeight="1">
      <c r="A40" s="9" t="s">
        <v>71</v>
      </c>
      <c r="B40" s="10" t="s">
        <v>72</v>
      </c>
      <c r="C40" s="20">
        <v>18258.2</v>
      </c>
      <c r="D40" s="20">
        <v>17809.8</v>
      </c>
      <c r="E40" s="20">
        <f t="shared" si="3"/>
        <v>97.54411716379488</v>
      </c>
      <c r="F40" s="21">
        <v>15223.1</v>
      </c>
      <c r="G40" s="22">
        <f t="shared" si="0"/>
        <v>85.47597390200902</v>
      </c>
      <c r="H40" s="22">
        <v>15557.6</v>
      </c>
      <c r="I40" s="22">
        <f t="shared" si="1"/>
        <v>102.19731854878442</v>
      </c>
      <c r="J40" s="22">
        <v>15865.6</v>
      </c>
      <c r="K40" s="23">
        <f t="shared" si="2"/>
        <v>101.97973980562554</v>
      </c>
    </row>
    <row r="41" spans="1:11" ht="22.5" customHeight="1">
      <c r="A41" s="12" t="s">
        <v>73</v>
      </c>
      <c r="B41" s="13" t="s">
        <v>74</v>
      </c>
      <c r="C41" s="24">
        <f aca="true" t="shared" si="7" ref="C41:J41">SUM(C42:C48)</f>
        <v>16898298.1</v>
      </c>
      <c r="D41" s="24">
        <f t="shared" si="7"/>
        <v>18452853.599999998</v>
      </c>
      <c r="E41" s="25">
        <f t="shared" si="3"/>
        <v>109.19947968014598</v>
      </c>
      <c r="F41" s="26">
        <f t="shared" si="7"/>
        <v>20151045.700000003</v>
      </c>
      <c r="G41" s="27">
        <f t="shared" si="0"/>
        <v>109.20286984772916</v>
      </c>
      <c r="H41" s="26">
        <f t="shared" si="7"/>
        <v>17285781.6</v>
      </c>
      <c r="I41" s="27">
        <f t="shared" si="1"/>
        <v>85.78106494989488</v>
      </c>
      <c r="J41" s="26">
        <f t="shared" si="7"/>
        <v>16548268.499999998</v>
      </c>
      <c r="K41" s="28">
        <f t="shared" si="2"/>
        <v>95.733411904267</v>
      </c>
    </row>
    <row r="42" spans="1:11" ht="18" customHeight="1">
      <c r="A42" s="9" t="s">
        <v>75</v>
      </c>
      <c r="B42" s="10" t="s">
        <v>76</v>
      </c>
      <c r="C42" s="20">
        <v>4626149.4</v>
      </c>
      <c r="D42" s="20">
        <v>5401834.3</v>
      </c>
      <c r="E42" s="20">
        <f t="shared" si="3"/>
        <v>116.7673983896845</v>
      </c>
      <c r="F42" s="21">
        <v>5031114.4</v>
      </c>
      <c r="G42" s="22">
        <f t="shared" si="0"/>
        <v>93.13714787586136</v>
      </c>
      <c r="H42" s="22">
        <v>4761036.4</v>
      </c>
      <c r="I42" s="22">
        <f t="shared" si="1"/>
        <v>94.6318453820092</v>
      </c>
      <c r="J42" s="22">
        <v>4708536.4</v>
      </c>
      <c r="K42" s="23">
        <f t="shared" si="2"/>
        <v>98.89729891584109</v>
      </c>
    </row>
    <row r="43" spans="1:11" ht="18" customHeight="1">
      <c r="A43" s="9" t="s">
        <v>77</v>
      </c>
      <c r="B43" s="10" t="s">
        <v>78</v>
      </c>
      <c r="C43" s="20">
        <v>9073296</v>
      </c>
      <c r="D43" s="20">
        <v>9251156.9</v>
      </c>
      <c r="E43" s="20">
        <f t="shared" si="3"/>
        <v>101.96026780124885</v>
      </c>
      <c r="F43" s="21">
        <v>11505654.9</v>
      </c>
      <c r="G43" s="22">
        <f t="shared" si="0"/>
        <v>124.36990340094654</v>
      </c>
      <c r="H43" s="22">
        <v>9248803</v>
      </c>
      <c r="I43" s="22">
        <f t="shared" si="1"/>
        <v>80.3848462376531</v>
      </c>
      <c r="J43" s="22">
        <v>8512846.1</v>
      </c>
      <c r="K43" s="23">
        <f t="shared" si="2"/>
        <v>92.04267946889992</v>
      </c>
    </row>
    <row r="44" spans="1:11" ht="18" customHeight="1">
      <c r="A44" s="9" t="s">
        <v>146</v>
      </c>
      <c r="B44" s="11" t="s">
        <v>147</v>
      </c>
      <c r="C44" s="20">
        <v>242872.7</v>
      </c>
      <c r="D44" s="20">
        <v>184862.1</v>
      </c>
      <c r="E44" s="20">
        <f t="shared" si="3"/>
        <v>76.11481240995798</v>
      </c>
      <c r="F44" s="21">
        <v>244136.3</v>
      </c>
      <c r="G44" s="22">
        <f t="shared" si="0"/>
        <v>132.0640087935818</v>
      </c>
      <c r="H44" s="22">
        <v>224186.1</v>
      </c>
      <c r="I44" s="22">
        <f t="shared" si="1"/>
        <v>91.82825331587314</v>
      </c>
      <c r="J44" s="22">
        <v>209275.1</v>
      </c>
      <c r="K44" s="23">
        <f t="shared" si="2"/>
        <v>93.34882938772743</v>
      </c>
    </row>
    <row r="45" spans="1:11" ht="18.75" customHeight="1">
      <c r="A45" s="9" t="s">
        <v>79</v>
      </c>
      <c r="B45" s="10" t="s">
        <v>80</v>
      </c>
      <c r="C45" s="20">
        <v>1562047.5</v>
      </c>
      <c r="D45" s="20">
        <v>1625204.7</v>
      </c>
      <c r="E45" s="20">
        <f t="shared" si="3"/>
        <v>104.04323171990609</v>
      </c>
      <c r="F45" s="21">
        <v>1749779.8</v>
      </c>
      <c r="G45" s="22">
        <f t="shared" si="0"/>
        <v>107.66519442135505</v>
      </c>
      <c r="H45" s="22">
        <v>1697651.8</v>
      </c>
      <c r="I45" s="22">
        <f t="shared" si="1"/>
        <v>97.02088228473092</v>
      </c>
      <c r="J45" s="22">
        <v>1672411.7</v>
      </c>
      <c r="K45" s="23">
        <f t="shared" si="2"/>
        <v>98.51323457495819</v>
      </c>
    </row>
    <row r="46" spans="1:11" ht="32.25" customHeight="1">
      <c r="A46" s="9" t="s">
        <v>81</v>
      </c>
      <c r="B46" s="10" t="s">
        <v>82</v>
      </c>
      <c r="C46" s="20">
        <v>441007</v>
      </c>
      <c r="D46" s="20">
        <v>714980.8</v>
      </c>
      <c r="E46" s="20">
        <f t="shared" si="3"/>
        <v>162.12459212665559</v>
      </c>
      <c r="F46" s="21">
        <v>450362.8</v>
      </c>
      <c r="G46" s="22">
        <f t="shared" si="0"/>
        <v>62.98949566198141</v>
      </c>
      <c r="H46" s="22">
        <v>287347.8</v>
      </c>
      <c r="I46" s="22">
        <f t="shared" si="1"/>
        <v>63.803626764910426</v>
      </c>
      <c r="J46" s="22">
        <v>378202.4</v>
      </c>
      <c r="K46" s="23">
        <f t="shared" si="2"/>
        <v>131.61833847344576</v>
      </c>
    </row>
    <row r="47" spans="1:11" ht="18" customHeight="1">
      <c r="A47" s="9" t="s">
        <v>148</v>
      </c>
      <c r="B47" s="10" t="s">
        <v>83</v>
      </c>
      <c r="C47" s="20">
        <v>262203</v>
      </c>
      <c r="D47" s="20">
        <v>691211.2</v>
      </c>
      <c r="E47" s="20">
        <f t="shared" si="3"/>
        <v>263.6168159784594</v>
      </c>
      <c r="F47" s="21">
        <v>552485.6</v>
      </c>
      <c r="G47" s="22">
        <f t="shared" si="0"/>
        <v>79.93007057756009</v>
      </c>
      <c r="H47" s="22">
        <v>385250.2</v>
      </c>
      <c r="I47" s="22">
        <f t="shared" si="1"/>
        <v>69.73036039310347</v>
      </c>
      <c r="J47" s="22">
        <v>385250.2</v>
      </c>
      <c r="K47" s="23">
        <f t="shared" si="2"/>
        <v>100</v>
      </c>
    </row>
    <row r="48" spans="1:11" ht="21" customHeight="1">
      <c r="A48" s="9" t="s">
        <v>84</v>
      </c>
      <c r="B48" s="10" t="s">
        <v>85</v>
      </c>
      <c r="C48" s="20">
        <v>690722.5</v>
      </c>
      <c r="D48" s="20">
        <v>583603.6</v>
      </c>
      <c r="E48" s="20">
        <f t="shared" si="3"/>
        <v>84.49176043925021</v>
      </c>
      <c r="F48" s="21">
        <v>617511.9</v>
      </c>
      <c r="G48" s="22">
        <f t="shared" si="0"/>
        <v>105.81015949867343</v>
      </c>
      <c r="H48" s="22">
        <v>681506.3</v>
      </c>
      <c r="I48" s="22">
        <f t="shared" si="1"/>
        <v>110.36326587390461</v>
      </c>
      <c r="J48" s="22">
        <v>681746.6</v>
      </c>
      <c r="K48" s="23">
        <f t="shared" si="2"/>
        <v>100.03526012892323</v>
      </c>
    </row>
    <row r="49" spans="1:11" ht="20.25" customHeight="1">
      <c r="A49" s="12" t="s">
        <v>86</v>
      </c>
      <c r="B49" s="13" t="s">
        <v>87</v>
      </c>
      <c r="C49" s="24">
        <f aca="true" t="shared" si="8" ref="C49:J49">SUM(C50:C51)</f>
        <v>1081390.3</v>
      </c>
      <c r="D49" s="24">
        <f t="shared" si="8"/>
        <v>1562122.9</v>
      </c>
      <c r="E49" s="25">
        <f t="shared" si="3"/>
        <v>144.45505013314803</v>
      </c>
      <c r="F49" s="26">
        <f t="shared" si="8"/>
        <v>1462913.4</v>
      </c>
      <c r="G49" s="27">
        <f t="shared" si="0"/>
        <v>93.64905923855287</v>
      </c>
      <c r="H49" s="26">
        <f t="shared" si="8"/>
        <v>1515529.7</v>
      </c>
      <c r="I49" s="27">
        <f t="shared" si="1"/>
        <v>103.59667906521331</v>
      </c>
      <c r="J49" s="26">
        <f t="shared" si="8"/>
        <v>1426406.2000000002</v>
      </c>
      <c r="K49" s="28">
        <f t="shared" si="2"/>
        <v>94.11931683028054</v>
      </c>
    </row>
    <row r="50" spans="1:11" ht="21" customHeight="1">
      <c r="A50" s="9" t="s">
        <v>88</v>
      </c>
      <c r="B50" s="10" t="s">
        <v>89</v>
      </c>
      <c r="C50" s="20">
        <v>986399.6</v>
      </c>
      <c r="D50" s="20">
        <v>1344573</v>
      </c>
      <c r="E50" s="20">
        <f t="shared" si="3"/>
        <v>136.3111866630927</v>
      </c>
      <c r="F50" s="21">
        <v>916230</v>
      </c>
      <c r="G50" s="22">
        <f t="shared" si="0"/>
        <v>68.14282303749964</v>
      </c>
      <c r="H50" s="22">
        <v>1007450.4</v>
      </c>
      <c r="I50" s="22">
        <f t="shared" si="1"/>
        <v>109.95605906813792</v>
      </c>
      <c r="J50" s="22">
        <v>975474.8</v>
      </c>
      <c r="K50" s="23">
        <f t="shared" si="2"/>
        <v>96.82608692199636</v>
      </c>
    </row>
    <row r="51" spans="1:11" ht="19.5" customHeight="1">
      <c r="A51" s="9" t="s">
        <v>90</v>
      </c>
      <c r="B51" s="10" t="s">
        <v>91</v>
      </c>
      <c r="C51" s="20">
        <v>94990.7</v>
      </c>
      <c r="D51" s="20">
        <v>217549.9</v>
      </c>
      <c r="E51" s="20">
        <f t="shared" si="3"/>
        <v>229.02231481608203</v>
      </c>
      <c r="F51" s="21">
        <v>546683.4</v>
      </c>
      <c r="G51" s="22">
        <f t="shared" si="0"/>
        <v>251.29103713676727</v>
      </c>
      <c r="H51" s="22">
        <v>508079.3</v>
      </c>
      <c r="I51" s="22">
        <f t="shared" si="1"/>
        <v>92.9384905413261</v>
      </c>
      <c r="J51" s="22">
        <v>450931.4</v>
      </c>
      <c r="K51" s="23">
        <f t="shared" si="2"/>
        <v>88.75216919878453</v>
      </c>
    </row>
    <row r="52" spans="1:11" ht="19.5" customHeight="1">
      <c r="A52" s="12" t="s">
        <v>92</v>
      </c>
      <c r="B52" s="13" t="s">
        <v>93</v>
      </c>
      <c r="C52" s="24">
        <f aca="true" t="shared" si="9" ref="C52:J52">SUM(C53:C58)</f>
        <v>10278744.8</v>
      </c>
      <c r="D52" s="24">
        <f t="shared" si="9"/>
        <v>10421128.599999998</v>
      </c>
      <c r="E52" s="25">
        <f t="shared" si="3"/>
        <v>101.38522555789105</v>
      </c>
      <c r="F52" s="26">
        <f t="shared" si="9"/>
        <v>7072091.4</v>
      </c>
      <c r="G52" s="27">
        <f t="shared" si="0"/>
        <v>67.86300861885537</v>
      </c>
      <c r="H52" s="26">
        <f t="shared" si="9"/>
        <v>6301761.300000001</v>
      </c>
      <c r="I52" s="27">
        <f t="shared" si="1"/>
        <v>89.10746402400852</v>
      </c>
      <c r="J52" s="26">
        <f t="shared" si="9"/>
        <v>6235082.1</v>
      </c>
      <c r="K52" s="28">
        <f t="shared" si="2"/>
        <v>98.94189581569836</v>
      </c>
    </row>
    <row r="53" spans="1:11" ht="20.25" customHeight="1">
      <c r="A53" s="9" t="s">
        <v>94</v>
      </c>
      <c r="B53" s="10" t="s">
        <v>95</v>
      </c>
      <c r="C53" s="20">
        <v>2845287.8</v>
      </c>
      <c r="D53" s="20">
        <v>3141847.9</v>
      </c>
      <c r="E53" s="20">
        <f t="shared" si="3"/>
        <v>110.4228507218145</v>
      </c>
      <c r="F53" s="21">
        <v>1773702.4</v>
      </c>
      <c r="G53" s="22">
        <f t="shared" si="0"/>
        <v>56.45411415364824</v>
      </c>
      <c r="H53" s="22">
        <v>1465464.3</v>
      </c>
      <c r="I53" s="22">
        <f t="shared" si="1"/>
        <v>82.62176901829756</v>
      </c>
      <c r="J53" s="22">
        <v>1566517.3</v>
      </c>
      <c r="K53" s="23">
        <f t="shared" si="2"/>
        <v>106.89563027908629</v>
      </c>
    </row>
    <row r="54" spans="1:11" ht="20.25" customHeight="1">
      <c r="A54" s="9" t="s">
        <v>96</v>
      </c>
      <c r="B54" s="10" t="s">
        <v>97</v>
      </c>
      <c r="C54" s="20">
        <v>727219.7</v>
      </c>
      <c r="D54" s="20">
        <v>1107989.2</v>
      </c>
      <c r="E54" s="20">
        <f t="shared" si="3"/>
        <v>152.35962392107916</v>
      </c>
      <c r="F54" s="21">
        <v>1057168.9</v>
      </c>
      <c r="G54" s="22">
        <f t="shared" si="0"/>
        <v>95.4132856168634</v>
      </c>
      <c r="H54" s="22">
        <v>949368.9</v>
      </c>
      <c r="I54" s="22">
        <f t="shared" si="1"/>
        <v>89.80295390831115</v>
      </c>
      <c r="J54" s="22">
        <v>769855.2</v>
      </c>
      <c r="K54" s="23">
        <f t="shared" si="2"/>
        <v>81.09125967787652</v>
      </c>
    </row>
    <row r="55" spans="1:11" ht="19.5" customHeight="1">
      <c r="A55" s="9" t="s">
        <v>98</v>
      </c>
      <c r="B55" s="10" t="s">
        <v>99</v>
      </c>
      <c r="C55" s="20">
        <v>64151.9</v>
      </c>
      <c r="D55" s="20">
        <v>101183.6</v>
      </c>
      <c r="E55" s="20">
        <f t="shared" si="3"/>
        <v>157.7250245121345</v>
      </c>
      <c r="F55" s="21">
        <v>91089.7</v>
      </c>
      <c r="G55" s="22">
        <f t="shared" si="0"/>
        <v>90.02417387798022</v>
      </c>
      <c r="H55" s="22">
        <v>91089.7</v>
      </c>
      <c r="I55" s="22">
        <f t="shared" si="1"/>
        <v>100</v>
      </c>
      <c r="J55" s="22">
        <v>91089.7</v>
      </c>
      <c r="K55" s="23">
        <f t="shared" si="2"/>
        <v>100</v>
      </c>
    </row>
    <row r="56" spans="1:11" ht="18.75" customHeight="1">
      <c r="A56" s="9" t="s">
        <v>100</v>
      </c>
      <c r="B56" s="10" t="s">
        <v>101</v>
      </c>
      <c r="C56" s="20">
        <v>209221</v>
      </c>
      <c r="D56" s="20">
        <v>260945.6</v>
      </c>
      <c r="E56" s="20">
        <f t="shared" si="3"/>
        <v>124.7224704977034</v>
      </c>
      <c r="F56" s="21">
        <v>243519.5</v>
      </c>
      <c r="G56" s="22">
        <f t="shared" si="0"/>
        <v>93.32194143147076</v>
      </c>
      <c r="H56" s="22">
        <v>243519.5</v>
      </c>
      <c r="I56" s="22">
        <f t="shared" si="1"/>
        <v>100</v>
      </c>
      <c r="J56" s="22">
        <v>243519.5</v>
      </c>
      <c r="K56" s="23">
        <f t="shared" si="2"/>
        <v>100</v>
      </c>
    </row>
    <row r="57" spans="1:11" ht="35.25" customHeight="1">
      <c r="A57" s="9" t="s">
        <v>102</v>
      </c>
      <c r="B57" s="10" t="s">
        <v>103</v>
      </c>
      <c r="C57" s="20">
        <v>105820</v>
      </c>
      <c r="D57" s="20">
        <v>106519.1</v>
      </c>
      <c r="E57" s="20">
        <f t="shared" si="3"/>
        <v>100.66065016065015</v>
      </c>
      <c r="F57" s="21">
        <v>106519.1</v>
      </c>
      <c r="G57" s="22">
        <f t="shared" si="0"/>
        <v>100</v>
      </c>
      <c r="H57" s="22">
        <v>106519.1</v>
      </c>
      <c r="I57" s="22">
        <f t="shared" si="1"/>
        <v>100</v>
      </c>
      <c r="J57" s="22">
        <v>106519.1</v>
      </c>
      <c r="K57" s="23">
        <f t="shared" si="2"/>
        <v>100</v>
      </c>
    </row>
    <row r="58" spans="1:11" ht="18" customHeight="1">
      <c r="A58" s="9" t="s">
        <v>104</v>
      </c>
      <c r="B58" s="10" t="s">
        <v>105</v>
      </c>
      <c r="C58" s="20">
        <v>6327044.4</v>
      </c>
      <c r="D58" s="20">
        <v>5702643.2</v>
      </c>
      <c r="E58" s="20">
        <f t="shared" si="3"/>
        <v>90.1312341035571</v>
      </c>
      <c r="F58" s="21">
        <v>3800091.8</v>
      </c>
      <c r="G58" s="22">
        <f t="shared" si="0"/>
        <v>66.63737615567462</v>
      </c>
      <c r="H58" s="22">
        <v>3445799.8</v>
      </c>
      <c r="I58" s="22">
        <f t="shared" si="1"/>
        <v>90.67675154584424</v>
      </c>
      <c r="J58" s="22">
        <v>3457581.3</v>
      </c>
      <c r="K58" s="23">
        <f t="shared" si="2"/>
        <v>100.34190901050026</v>
      </c>
    </row>
    <row r="59" spans="1:11" ht="22.5" customHeight="1">
      <c r="A59" s="12" t="s">
        <v>106</v>
      </c>
      <c r="B59" s="13" t="s">
        <v>107</v>
      </c>
      <c r="C59" s="24">
        <f aca="true" t="shared" si="10" ref="C59:J59">SUM(C60:C64)</f>
        <v>16166102.799999997</v>
      </c>
      <c r="D59" s="24">
        <f t="shared" si="10"/>
        <v>17837018.2</v>
      </c>
      <c r="E59" s="25">
        <f t="shared" si="3"/>
        <v>110.33591967508707</v>
      </c>
      <c r="F59" s="26">
        <f t="shared" si="10"/>
        <v>17847557.599999998</v>
      </c>
      <c r="G59" s="27">
        <f t="shared" si="0"/>
        <v>100.05908723017392</v>
      </c>
      <c r="H59" s="26">
        <f t="shared" si="10"/>
        <v>18160987.4</v>
      </c>
      <c r="I59" s="27">
        <f t="shared" si="1"/>
        <v>101.75614953611355</v>
      </c>
      <c r="J59" s="26">
        <f t="shared" si="10"/>
        <v>19169609.8</v>
      </c>
      <c r="K59" s="28">
        <f t="shared" si="2"/>
        <v>105.55378613389712</v>
      </c>
    </row>
    <row r="60" spans="1:11" ht="19.5" customHeight="1">
      <c r="A60" s="9" t="s">
        <v>108</v>
      </c>
      <c r="B60" s="10" t="s">
        <v>109</v>
      </c>
      <c r="C60" s="20">
        <v>409997.7</v>
      </c>
      <c r="D60" s="20">
        <v>439960.1</v>
      </c>
      <c r="E60" s="20">
        <f t="shared" si="3"/>
        <v>107.30794343480463</v>
      </c>
      <c r="F60" s="21">
        <v>458418.3</v>
      </c>
      <c r="G60" s="22">
        <f t="shared" si="0"/>
        <v>104.19542590339444</v>
      </c>
      <c r="H60" s="22">
        <v>458418.3</v>
      </c>
      <c r="I60" s="22">
        <f t="shared" si="1"/>
        <v>100</v>
      </c>
      <c r="J60" s="22">
        <v>458418.3</v>
      </c>
      <c r="K60" s="23">
        <f t="shared" si="2"/>
        <v>100</v>
      </c>
    </row>
    <row r="61" spans="1:11" ht="18.75" customHeight="1">
      <c r="A61" s="9" t="s">
        <v>110</v>
      </c>
      <c r="B61" s="10" t="s">
        <v>111</v>
      </c>
      <c r="C61" s="20">
        <v>1994818.9</v>
      </c>
      <c r="D61" s="20">
        <v>1925807.7</v>
      </c>
      <c r="E61" s="20">
        <f t="shared" si="3"/>
        <v>96.54047793511481</v>
      </c>
      <c r="F61" s="21">
        <v>1976932</v>
      </c>
      <c r="G61" s="22">
        <f t="shared" si="0"/>
        <v>102.65469392400914</v>
      </c>
      <c r="H61" s="22">
        <v>1965252.3</v>
      </c>
      <c r="I61" s="22">
        <f t="shared" si="1"/>
        <v>99.40920072111737</v>
      </c>
      <c r="J61" s="22">
        <v>2458031.7</v>
      </c>
      <c r="K61" s="23">
        <f t="shared" si="2"/>
        <v>125.07461255738004</v>
      </c>
    </row>
    <row r="62" spans="1:11" ht="19.5" customHeight="1">
      <c r="A62" s="9" t="s">
        <v>112</v>
      </c>
      <c r="B62" s="10" t="s">
        <v>113</v>
      </c>
      <c r="C62" s="20">
        <v>8618194.2</v>
      </c>
      <c r="D62" s="20">
        <v>8949320.2</v>
      </c>
      <c r="E62" s="20">
        <f t="shared" si="3"/>
        <v>103.84217380480936</v>
      </c>
      <c r="F62" s="21">
        <v>9039015.1</v>
      </c>
      <c r="G62" s="22">
        <f t="shared" si="0"/>
        <v>101.0022537801251</v>
      </c>
      <c r="H62" s="22">
        <v>9219958.9</v>
      </c>
      <c r="I62" s="22">
        <f t="shared" si="1"/>
        <v>102.00180880326222</v>
      </c>
      <c r="J62" s="22">
        <v>9413337.3</v>
      </c>
      <c r="K62" s="23">
        <f t="shared" si="2"/>
        <v>102.09738895907661</v>
      </c>
    </row>
    <row r="63" spans="1:11" ht="20.25" customHeight="1">
      <c r="A63" s="9" t="s">
        <v>114</v>
      </c>
      <c r="B63" s="10" t="s">
        <v>115</v>
      </c>
      <c r="C63" s="20">
        <v>4559327.3</v>
      </c>
      <c r="D63" s="20">
        <v>5589850.2</v>
      </c>
      <c r="E63" s="20">
        <f t="shared" si="3"/>
        <v>122.6025207709918</v>
      </c>
      <c r="F63" s="21">
        <v>5443445.2</v>
      </c>
      <c r="G63" s="22">
        <f t="shared" si="0"/>
        <v>97.3808779347969</v>
      </c>
      <c r="H63" s="22">
        <v>5605637.4</v>
      </c>
      <c r="I63" s="22">
        <f t="shared" si="1"/>
        <v>102.97958726579999</v>
      </c>
      <c r="J63" s="22">
        <v>5924892.3</v>
      </c>
      <c r="K63" s="23">
        <f t="shared" si="2"/>
        <v>105.6952470739545</v>
      </c>
    </row>
    <row r="64" spans="1:11" ht="18.75" customHeight="1">
      <c r="A64" s="9" t="s">
        <v>116</v>
      </c>
      <c r="B64" s="10" t="s">
        <v>117</v>
      </c>
      <c r="C64" s="20">
        <v>583764.7</v>
      </c>
      <c r="D64" s="20">
        <v>932080</v>
      </c>
      <c r="E64" s="20">
        <f t="shared" si="3"/>
        <v>159.66707133884594</v>
      </c>
      <c r="F64" s="21">
        <v>929747</v>
      </c>
      <c r="G64" s="22">
        <f t="shared" si="0"/>
        <v>99.74969959660115</v>
      </c>
      <c r="H64" s="22">
        <v>911720.5</v>
      </c>
      <c r="I64" s="22">
        <f t="shared" si="1"/>
        <v>98.06113921314078</v>
      </c>
      <c r="J64" s="22">
        <v>914930.2</v>
      </c>
      <c r="K64" s="23">
        <f t="shared" si="2"/>
        <v>100.35204868158607</v>
      </c>
    </row>
    <row r="65" spans="1:11" ht="20.25" customHeight="1">
      <c r="A65" s="12" t="s">
        <v>118</v>
      </c>
      <c r="B65" s="13" t="s">
        <v>119</v>
      </c>
      <c r="C65" s="24">
        <f aca="true" t="shared" si="11" ref="C65:J65">SUM(C66:C69)</f>
        <v>3463406.1</v>
      </c>
      <c r="D65" s="24">
        <f t="shared" si="11"/>
        <v>1862211.5</v>
      </c>
      <c r="E65" s="25">
        <f t="shared" si="3"/>
        <v>53.76821101054248</v>
      </c>
      <c r="F65" s="26">
        <f t="shared" si="11"/>
        <v>1617651.2000000002</v>
      </c>
      <c r="G65" s="27">
        <f t="shared" si="0"/>
        <v>86.86721137744023</v>
      </c>
      <c r="H65" s="26">
        <f t="shared" si="11"/>
        <v>1281803</v>
      </c>
      <c r="I65" s="27">
        <f t="shared" si="1"/>
        <v>79.23852805845907</v>
      </c>
      <c r="J65" s="26">
        <f t="shared" si="11"/>
        <v>1250146</v>
      </c>
      <c r="K65" s="28">
        <f t="shared" si="2"/>
        <v>97.53027571319461</v>
      </c>
    </row>
    <row r="66" spans="1:11" ht="18.75" customHeight="1">
      <c r="A66" s="9" t="s">
        <v>120</v>
      </c>
      <c r="B66" s="10" t="s">
        <v>121</v>
      </c>
      <c r="C66" s="20">
        <v>17664.7</v>
      </c>
      <c r="D66" s="20">
        <v>48914.4</v>
      </c>
      <c r="E66" s="20">
        <f t="shared" si="3"/>
        <v>276.90478751408176</v>
      </c>
      <c r="F66" s="21">
        <v>24215.4</v>
      </c>
      <c r="G66" s="22">
        <f t="shared" si="0"/>
        <v>49.50566704283401</v>
      </c>
      <c r="H66" s="22">
        <v>17762.3</v>
      </c>
      <c r="I66" s="22">
        <f t="shared" si="1"/>
        <v>73.35125581241688</v>
      </c>
      <c r="J66" s="22">
        <v>17762.3</v>
      </c>
      <c r="K66" s="23">
        <f t="shared" si="2"/>
        <v>100</v>
      </c>
    </row>
    <row r="67" spans="1:11" ht="18" customHeight="1">
      <c r="A67" s="9" t="s">
        <v>122</v>
      </c>
      <c r="B67" s="10" t="s">
        <v>123</v>
      </c>
      <c r="C67" s="20">
        <v>2592153</v>
      </c>
      <c r="D67" s="20">
        <v>873001.2</v>
      </c>
      <c r="E67" s="20">
        <f t="shared" si="3"/>
        <v>33.67861387811599</v>
      </c>
      <c r="F67" s="21">
        <v>582721.5</v>
      </c>
      <c r="G67" s="22">
        <f t="shared" si="0"/>
        <v>66.74922096327016</v>
      </c>
      <c r="H67" s="22">
        <v>249018.2</v>
      </c>
      <c r="I67" s="22">
        <f t="shared" si="1"/>
        <v>42.73365578582565</v>
      </c>
      <c r="J67" s="22">
        <v>241675.5</v>
      </c>
      <c r="K67" s="23">
        <f t="shared" si="2"/>
        <v>97.05134002253651</v>
      </c>
    </row>
    <row r="68" spans="1:11" ht="18" customHeight="1">
      <c r="A68" s="9" t="s">
        <v>124</v>
      </c>
      <c r="B68" s="10" t="s">
        <v>125</v>
      </c>
      <c r="C68" s="20">
        <v>795015.4</v>
      </c>
      <c r="D68" s="20">
        <v>872396.9</v>
      </c>
      <c r="E68" s="20">
        <f t="shared" si="3"/>
        <v>109.73333346750265</v>
      </c>
      <c r="F68" s="21">
        <v>942065.2</v>
      </c>
      <c r="G68" s="22">
        <f t="shared" si="0"/>
        <v>107.98584910148121</v>
      </c>
      <c r="H68" s="22">
        <v>946265.1</v>
      </c>
      <c r="I68" s="22">
        <f t="shared" si="1"/>
        <v>100.44581839983051</v>
      </c>
      <c r="J68" s="22">
        <v>921950.8</v>
      </c>
      <c r="K68" s="23">
        <f t="shared" si="2"/>
        <v>97.43049807078377</v>
      </c>
    </row>
    <row r="69" spans="1:11" ht="18" customHeight="1">
      <c r="A69" s="9" t="s">
        <v>126</v>
      </c>
      <c r="B69" s="10" t="s">
        <v>127</v>
      </c>
      <c r="C69" s="20">
        <v>58573</v>
      </c>
      <c r="D69" s="20">
        <v>67899</v>
      </c>
      <c r="E69" s="20">
        <f t="shared" si="3"/>
        <v>115.9220118484626</v>
      </c>
      <c r="F69" s="21">
        <v>68649.1</v>
      </c>
      <c r="G69" s="22">
        <f t="shared" si="0"/>
        <v>101.10472908290255</v>
      </c>
      <c r="H69" s="22">
        <v>68757.4</v>
      </c>
      <c r="I69" s="22">
        <f t="shared" si="1"/>
        <v>100.15775880528656</v>
      </c>
      <c r="J69" s="22">
        <v>68757.4</v>
      </c>
      <c r="K69" s="23">
        <f t="shared" si="2"/>
        <v>100</v>
      </c>
    </row>
    <row r="70" spans="1:11" ht="17.25" customHeight="1">
      <c r="A70" s="12" t="s">
        <v>128</v>
      </c>
      <c r="B70" s="13" t="s">
        <v>129</v>
      </c>
      <c r="C70" s="24">
        <f aca="true" t="shared" si="12" ref="C70:J70">SUM(C71:C73)</f>
        <v>472923.49999999994</v>
      </c>
      <c r="D70" s="24">
        <f t="shared" si="12"/>
        <v>442533.10000000003</v>
      </c>
      <c r="E70" s="25">
        <f t="shared" si="3"/>
        <v>93.57392897582804</v>
      </c>
      <c r="F70" s="26">
        <f t="shared" si="12"/>
        <v>430214.2</v>
      </c>
      <c r="G70" s="27">
        <f t="shared" si="0"/>
        <v>97.21627602545436</v>
      </c>
      <c r="H70" s="26">
        <f t="shared" si="12"/>
        <v>430214.2</v>
      </c>
      <c r="I70" s="27">
        <f t="shared" si="1"/>
        <v>100</v>
      </c>
      <c r="J70" s="26">
        <f t="shared" si="12"/>
        <v>430214.2</v>
      </c>
      <c r="K70" s="28">
        <f t="shared" si="2"/>
        <v>100</v>
      </c>
    </row>
    <row r="71" spans="1:11" ht="18.75" customHeight="1">
      <c r="A71" s="9" t="s">
        <v>130</v>
      </c>
      <c r="B71" s="10" t="s">
        <v>131</v>
      </c>
      <c r="C71" s="20">
        <v>269118.1</v>
      </c>
      <c r="D71" s="20">
        <v>233818.2</v>
      </c>
      <c r="E71" s="20">
        <f t="shared" si="3"/>
        <v>86.88311934425816</v>
      </c>
      <c r="F71" s="21">
        <v>235039.4</v>
      </c>
      <c r="G71" s="22">
        <f t="shared" si="0"/>
        <v>100.52228611801819</v>
      </c>
      <c r="H71" s="22">
        <v>235039.4</v>
      </c>
      <c r="I71" s="22">
        <f t="shared" si="1"/>
        <v>100</v>
      </c>
      <c r="J71" s="22">
        <v>235039.4</v>
      </c>
      <c r="K71" s="23">
        <f t="shared" si="2"/>
        <v>100</v>
      </c>
    </row>
    <row r="72" spans="1:11" ht="18" customHeight="1">
      <c r="A72" s="9" t="s">
        <v>132</v>
      </c>
      <c r="B72" s="10" t="s">
        <v>133</v>
      </c>
      <c r="C72" s="20">
        <v>187054.1</v>
      </c>
      <c r="D72" s="20">
        <v>191974.1</v>
      </c>
      <c r="E72" s="20">
        <f t="shared" si="3"/>
        <v>102.6302550973221</v>
      </c>
      <c r="F72" s="21">
        <v>181464</v>
      </c>
      <c r="G72" s="22">
        <f aca="true" t="shared" si="13" ref="G72:G81">F72/D72*100</f>
        <v>94.52525106251312</v>
      </c>
      <c r="H72" s="22">
        <v>181464</v>
      </c>
      <c r="I72" s="22">
        <f aca="true" t="shared" si="14" ref="I72:I81">H72/F72*100</f>
        <v>100</v>
      </c>
      <c r="J72" s="22">
        <v>181464</v>
      </c>
      <c r="K72" s="23">
        <f aca="true" t="shared" si="15" ref="K72:K81">J72/H72*100</f>
        <v>100</v>
      </c>
    </row>
    <row r="73" spans="1:11" ht="18" customHeight="1">
      <c r="A73" s="9" t="s">
        <v>134</v>
      </c>
      <c r="B73" s="10" t="s">
        <v>135</v>
      </c>
      <c r="C73" s="20">
        <v>16751.3</v>
      </c>
      <c r="D73" s="20">
        <v>16740.8</v>
      </c>
      <c r="E73" s="20">
        <f aca="true" t="shared" si="16" ref="E73:E80">D73/C73*100</f>
        <v>99.93731829768436</v>
      </c>
      <c r="F73" s="21">
        <v>13710.8</v>
      </c>
      <c r="G73" s="22">
        <f t="shared" si="13"/>
        <v>81.90050654687948</v>
      </c>
      <c r="H73" s="22">
        <v>13710.8</v>
      </c>
      <c r="I73" s="22">
        <f t="shared" si="14"/>
        <v>100</v>
      </c>
      <c r="J73" s="22">
        <v>13710.8</v>
      </c>
      <c r="K73" s="23">
        <f t="shared" si="15"/>
        <v>100</v>
      </c>
    </row>
    <row r="74" spans="1:11" ht="32.25" customHeight="1">
      <c r="A74" s="12" t="s">
        <v>154</v>
      </c>
      <c r="B74" s="13" t="s">
        <v>136</v>
      </c>
      <c r="C74" s="24">
        <f aca="true" t="shared" si="17" ref="C74:J74">SUM(C75)</f>
        <v>27048.4</v>
      </c>
      <c r="D74" s="24">
        <f t="shared" si="17"/>
        <v>28908</v>
      </c>
      <c r="E74" s="25">
        <f t="shared" si="16"/>
        <v>106.87508318421793</v>
      </c>
      <c r="F74" s="26">
        <f t="shared" si="17"/>
        <v>79895.1</v>
      </c>
      <c r="G74" s="27">
        <f t="shared" si="13"/>
        <v>276.37712743877125</v>
      </c>
      <c r="H74" s="26">
        <f t="shared" si="17"/>
        <v>135778</v>
      </c>
      <c r="I74" s="27">
        <f t="shared" si="14"/>
        <v>169.9453408281609</v>
      </c>
      <c r="J74" s="26">
        <f t="shared" si="17"/>
        <v>156637.9</v>
      </c>
      <c r="K74" s="28">
        <f t="shared" si="15"/>
        <v>115.36323999469722</v>
      </c>
    </row>
    <row r="75" spans="1:11" ht="32.25" customHeight="1">
      <c r="A75" s="9" t="s">
        <v>155</v>
      </c>
      <c r="B75" s="10" t="s">
        <v>137</v>
      </c>
      <c r="C75" s="20">
        <v>27048.4</v>
      </c>
      <c r="D75" s="20">
        <v>28908</v>
      </c>
      <c r="E75" s="20">
        <f t="shared" si="16"/>
        <v>106.87508318421793</v>
      </c>
      <c r="F75" s="21">
        <v>79895.1</v>
      </c>
      <c r="G75" s="22">
        <f t="shared" si="13"/>
        <v>276.37712743877125</v>
      </c>
      <c r="H75" s="22">
        <v>135778</v>
      </c>
      <c r="I75" s="22">
        <f t="shared" si="14"/>
        <v>169.9453408281609</v>
      </c>
      <c r="J75" s="22">
        <v>156637.9</v>
      </c>
      <c r="K75" s="23">
        <f t="shared" si="15"/>
        <v>115.36323999469722</v>
      </c>
    </row>
    <row r="76" spans="1:11" ht="33" customHeight="1">
      <c r="A76" s="12" t="s">
        <v>150</v>
      </c>
      <c r="B76" s="13" t="s">
        <v>138</v>
      </c>
      <c r="C76" s="24">
        <f aca="true" t="shared" si="18" ref="C76:J76">SUM(C77:C79)</f>
        <v>6476846.4</v>
      </c>
      <c r="D76" s="24">
        <f t="shared" si="18"/>
        <v>3420308.2</v>
      </c>
      <c r="E76" s="25">
        <f t="shared" si="16"/>
        <v>52.80823395781008</v>
      </c>
      <c r="F76" s="26">
        <f t="shared" si="18"/>
        <v>2146691</v>
      </c>
      <c r="G76" s="27">
        <f t="shared" si="13"/>
        <v>62.76308667154614</v>
      </c>
      <c r="H76" s="26">
        <f t="shared" si="18"/>
        <v>1994668.4</v>
      </c>
      <c r="I76" s="27">
        <f t="shared" si="14"/>
        <v>92.9182821374851</v>
      </c>
      <c r="J76" s="26">
        <f t="shared" si="18"/>
        <v>1941259.2</v>
      </c>
      <c r="K76" s="28">
        <f t="shared" si="15"/>
        <v>97.32240205940997</v>
      </c>
    </row>
    <row r="77" spans="1:11" ht="47.25" customHeight="1">
      <c r="A77" s="9" t="s">
        <v>139</v>
      </c>
      <c r="B77" s="10" t="s">
        <v>140</v>
      </c>
      <c r="C77" s="20">
        <v>596512.3</v>
      </c>
      <c r="D77" s="20">
        <v>596512.3</v>
      </c>
      <c r="E77" s="20">
        <f t="shared" si="16"/>
        <v>100</v>
      </c>
      <c r="F77" s="21">
        <v>641599</v>
      </c>
      <c r="G77" s="22">
        <f t="shared" si="13"/>
        <v>107.55838563597095</v>
      </c>
      <c r="H77" s="22">
        <v>524201</v>
      </c>
      <c r="I77" s="22">
        <f t="shared" si="14"/>
        <v>81.70227821427403</v>
      </c>
      <c r="J77" s="22">
        <v>470791.8</v>
      </c>
      <c r="K77" s="23">
        <f t="shared" si="15"/>
        <v>89.81131283610677</v>
      </c>
    </row>
    <row r="78" spans="1:11" ht="18" customHeight="1">
      <c r="A78" s="9" t="s">
        <v>141</v>
      </c>
      <c r="B78" s="10" t="s">
        <v>142</v>
      </c>
      <c r="C78" s="20">
        <v>221926.4</v>
      </c>
      <c r="D78" s="20">
        <v>181599.2</v>
      </c>
      <c r="E78" s="20">
        <f t="shared" si="16"/>
        <v>81.82857019264046</v>
      </c>
      <c r="F78" s="21">
        <v>241230</v>
      </c>
      <c r="G78" s="22">
        <f t="shared" si="13"/>
        <v>132.8364882664681</v>
      </c>
      <c r="H78" s="22">
        <v>241230</v>
      </c>
      <c r="I78" s="22">
        <f t="shared" si="14"/>
        <v>100</v>
      </c>
      <c r="J78" s="22">
        <v>241230</v>
      </c>
      <c r="K78" s="23">
        <f t="shared" si="15"/>
        <v>100</v>
      </c>
    </row>
    <row r="79" spans="1:11" ht="18" customHeight="1" thickBot="1">
      <c r="A79" s="14" t="s">
        <v>143</v>
      </c>
      <c r="B79" s="15" t="s">
        <v>144</v>
      </c>
      <c r="C79" s="29">
        <v>5658407.7</v>
      </c>
      <c r="D79" s="29">
        <v>2642196.7</v>
      </c>
      <c r="E79" s="20">
        <f t="shared" si="16"/>
        <v>46.69505698573116</v>
      </c>
      <c r="F79" s="30">
        <v>1263862</v>
      </c>
      <c r="G79" s="31">
        <f t="shared" si="13"/>
        <v>47.8337589324822</v>
      </c>
      <c r="H79" s="31">
        <v>1229237.4</v>
      </c>
      <c r="I79" s="31">
        <f t="shared" si="14"/>
        <v>97.26041292482881</v>
      </c>
      <c r="J79" s="31">
        <v>1229237.4</v>
      </c>
      <c r="K79" s="32">
        <f t="shared" si="15"/>
        <v>100</v>
      </c>
    </row>
    <row r="80" spans="1:11" s="37" customFormat="1" ht="28.5" customHeight="1" thickBot="1">
      <c r="A80" s="33" t="s">
        <v>145</v>
      </c>
      <c r="B80" s="34" t="s">
        <v>0</v>
      </c>
      <c r="C80" s="35">
        <f>C6+C16+C18+C23+C33+C38+C41+C49+C52+C59+C65+C70+C74+C76</f>
        <v>83928367</v>
      </c>
      <c r="D80" s="35">
        <f>D6+D16+D18+D23+D33+D38+D41+D49+D52+D59+D65+D70+D74+D76</f>
        <v>79229103.3</v>
      </c>
      <c r="E80" s="35">
        <f>D80/C80*100</f>
        <v>94.40086365555045</v>
      </c>
      <c r="F80" s="36">
        <f>F6+F16+F18+F23+F33+F38+F41+F49+F52+F59+F65+F70+F74+F76</f>
        <v>75569019</v>
      </c>
      <c r="G80" s="36">
        <f t="shared" si="13"/>
        <v>95.38037899262707</v>
      </c>
      <c r="H80" s="36">
        <f>H6+H16+H18+H23+H33+H38+H41+H49+H52+H59+H65+H70+H74+H76</f>
        <v>69436188.2</v>
      </c>
      <c r="I80" s="36">
        <f t="shared" si="14"/>
        <v>91.88446418763225</v>
      </c>
      <c r="J80" s="36">
        <f>J6+J16+J18+J23+J33+J38+J41+J49+J52+J59+J65+J70+J74+J76</f>
        <v>68120048.4</v>
      </c>
      <c r="K80" s="36">
        <f t="shared" si="15"/>
        <v>98.10453333611997</v>
      </c>
    </row>
    <row r="82" ht="15.75">
      <c r="A82" s="38"/>
    </row>
  </sheetData>
  <sheetProtection/>
  <mergeCells count="9">
    <mergeCell ref="A1:K1"/>
    <mergeCell ref="J2:K2"/>
    <mergeCell ref="A3:A4"/>
    <mergeCell ref="B3:B4"/>
    <mergeCell ref="C3:C4"/>
    <mergeCell ref="D3:E3"/>
    <mergeCell ref="F3:G3"/>
    <mergeCell ref="H3:I3"/>
    <mergeCell ref="J3:K3"/>
  </mergeCells>
  <printOptions horizontalCentered="1"/>
  <pageMargins left="0.1968503937007874" right="0.1968503937007874" top="0.3937007874015748" bottom="0.3937007874015748" header="0.31496062992125984" footer="0.31496062992125984"/>
  <pageSetup firstPageNumber="1" useFirstPageNumber="1" fitToHeight="0" fitToWidth="1" horizontalDpi="600" verticalDpi="600" orientation="landscape" paperSize="9" scale="7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Klimova EV.</cp:lastModifiedBy>
  <cp:lastPrinted>2020-10-28T17:17:51Z</cp:lastPrinted>
  <dcterms:created xsi:type="dcterms:W3CDTF">2016-11-16T14:41:41Z</dcterms:created>
  <dcterms:modified xsi:type="dcterms:W3CDTF">2021-10-28T14:50:37Z</dcterms:modified>
  <cp:category/>
  <cp:version/>
  <cp:contentType/>
  <cp:contentStatus/>
</cp:coreProperties>
</file>